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'Hoja1'!$A$1:$J$121</definedName>
  </definedNames>
  <calcPr fullCalcOnLoad="1"/>
</workbook>
</file>

<file path=xl/sharedStrings.xml><?xml version="1.0" encoding="utf-8"?>
<sst xmlns="http://schemas.openxmlformats.org/spreadsheetml/2006/main" count="112" uniqueCount="94">
  <si>
    <t>REMATES AUSPICIADOS BRANGUS</t>
  </si>
  <si>
    <t>MACHOS</t>
  </si>
  <si>
    <t>HEMBRAS</t>
  </si>
  <si>
    <t>CANT</t>
  </si>
  <si>
    <t>Prom</t>
  </si>
  <si>
    <t>MAX</t>
  </si>
  <si>
    <t>MIN</t>
  </si>
  <si>
    <t>Remate Especial de Vientres Brangus</t>
  </si>
  <si>
    <t xml:space="preserve">Pro a  Pro </t>
  </si>
  <si>
    <t>CabañaS Formoseñas Integradas</t>
  </si>
  <si>
    <t>Remate de Cabañas del Norte</t>
  </si>
  <si>
    <t>Remate Cabañas Integradas Santafesinas</t>
  </si>
  <si>
    <t>Cabañas Integradas del Pilcomayo</t>
  </si>
  <si>
    <t>Norte Grande</t>
  </si>
  <si>
    <t>Remate Cabañas Salteñas</t>
  </si>
  <si>
    <t>Remate Cabañas del Norte</t>
  </si>
  <si>
    <t>Remate Conjunto de Cabañas</t>
  </si>
  <si>
    <t>Remate Estancia El Bagual</t>
  </si>
  <si>
    <t>Remate Selección de Hembras (Corrientes)</t>
  </si>
  <si>
    <t>Remate Cuenta del Rio V - La Leonor</t>
  </si>
  <si>
    <t>Remate CANOA</t>
  </si>
  <si>
    <t>Bellamar Ecias. SA / Cresud S.A.</t>
  </si>
  <si>
    <t>Remate Selección Rustica (Quitilipi)</t>
  </si>
  <si>
    <t xml:space="preserve">Estancia Fortín Corrales </t>
  </si>
  <si>
    <t>Remete Especial de Vientres Jesus Maria</t>
  </si>
  <si>
    <t>Remate El Bagual</t>
  </si>
  <si>
    <t xml:space="preserve">Genética Elite Angus Brangus </t>
  </si>
  <si>
    <t>Promedios General Remates</t>
  </si>
  <si>
    <t xml:space="preserve"> </t>
  </si>
  <si>
    <t>EXPOSICIONES AUSPICIADAS AABRANGUS</t>
  </si>
  <si>
    <t xml:space="preserve">Nacional </t>
  </si>
  <si>
    <t xml:space="preserve">Palermo </t>
  </si>
  <si>
    <t>Bandera</t>
  </si>
  <si>
    <t>Machagai</t>
  </si>
  <si>
    <t>Resistencia</t>
  </si>
  <si>
    <t>San Justo</t>
  </si>
  <si>
    <t>Reconquista</t>
  </si>
  <si>
    <t>Corrientes</t>
  </si>
  <si>
    <t xml:space="preserve">San Cristobal </t>
  </si>
  <si>
    <t>Vera</t>
  </si>
  <si>
    <t>Jesus Maria</t>
  </si>
  <si>
    <t xml:space="preserve">Formosa                                         </t>
  </si>
  <si>
    <t>Campo Gallo</t>
  </si>
  <si>
    <t>Tucuman</t>
  </si>
  <si>
    <t>Tostado</t>
  </si>
  <si>
    <t>Pilcomayo</t>
  </si>
  <si>
    <t>San Luis</t>
  </si>
  <si>
    <t>Promedio General Exposiciones</t>
  </si>
  <si>
    <t xml:space="preserve">Promedios Generales RAZA BRANGUS </t>
  </si>
  <si>
    <t>FORMULAS - NO PUBLICAR</t>
  </si>
  <si>
    <r>
      <t>Alegría</t>
    </r>
    <r>
      <rPr>
        <sz val="10"/>
        <rFont val="Lucida Sans Unicode"/>
        <family val="2"/>
      </rPr>
      <t xml:space="preserve"> de Agronor JC S.A.</t>
    </r>
  </si>
  <si>
    <r>
      <t xml:space="preserve">Quitilipi                                              </t>
    </r>
    <r>
      <rPr>
        <sz val="11"/>
        <color indexed="10"/>
        <rFont val="Calibri"/>
        <family val="2"/>
      </rPr>
      <t xml:space="preserve"> SUSPENDIDA</t>
    </r>
  </si>
  <si>
    <r>
      <t xml:space="preserve">Misiones                                            </t>
    </r>
    <r>
      <rPr>
        <sz val="11"/>
        <color indexed="10"/>
        <rFont val="Calibri"/>
        <family val="2"/>
      </rPr>
      <t xml:space="preserve"> </t>
    </r>
  </si>
  <si>
    <r>
      <t xml:space="preserve">Mercedes                                            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SUSPENDIDA</t>
    </r>
  </si>
  <si>
    <r>
      <t xml:space="preserve">La Tilita </t>
    </r>
    <r>
      <rPr>
        <sz val="10"/>
        <color indexed="8"/>
        <rFont val="Lucida Sans Unicode"/>
        <family val="2"/>
      </rPr>
      <t>de Doña Chica SA</t>
    </r>
  </si>
  <si>
    <r>
      <t>Corral de Guardia</t>
    </r>
    <r>
      <rPr>
        <sz val="10"/>
        <color indexed="8"/>
        <rFont val="Lucida Sans Unicode"/>
        <family val="2"/>
      </rPr>
      <t xml:space="preserve"> de Bellamar Estancias SA</t>
    </r>
  </si>
  <si>
    <r>
      <t xml:space="preserve">Rancho Grande  </t>
    </r>
    <r>
      <rPr>
        <sz val="10"/>
        <color indexed="8"/>
        <rFont val="Lucida Sans Unicode"/>
        <family val="2"/>
      </rPr>
      <t>de Fideicomiso Agrop. Peyrano</t>
    </r>
  </si>
  <si>
    <r>
      <t xml:space="preserve">La Emiliana </t>
    </r>
    <r>
      <rPr>
        <sz val="9"/>
        <color indexed="8"/>
        <rFont val="Lucida Sans Unicode"/>
        <family val="2"/>
      </rPr>
      <t xml:space="preserve">de Vargas-Derka Agrop. SA  </t>
    </r>
    <r>
      <rPr>
        <b/>
        <sz val="9"/>
        <color indexed="8"/>
        <rFont val="Lucida Sans Unicode"/>
        <family val="2"/>
      </rPr>
      <t xml:space="preserve">                                      El Candil </t>
    </r>
    <r>
      <rPr>
        <sz val="9"/>
        <color indexed="8"/>
        <rFont val="Lucida Sans Unicode"/>
        <family val="2"/>
      </rPr>
      <t>de Juan Cruz Kees</t>
    </r>
  </si>
  <si>
    <r>
      <t>Quilpo Norte</t>
    </r>
    <r>
      <rPr>
        <sz val="10"/>
        <color indexed="8"/>
        <rFont val="Lucida Sans Unicode"/>
        <family val="2"/>
      </rPr>
      <t xml:space="preserve"> de Pedro Borgatello Ganad. SRL</t>
    </r>
  </si>
  <si>
    <r>
      <t>La Nueva Dicha</t>
    </r>
    <r>
      <rPr>
        <sz val="10"/>
        <color indexed="8"/>
        <rFont val="Lucida Sans Unicode"/>
        <family val="2"/>
      </rPr>
      <t xml:space="preserve"> de Raúl Esteban  Macagno</t>
    </r>
    <r>
      <rPr>
        <b/>
        <sz val="10"/>
        <color indexed="10"/>
        <rFont val="Lucida Sans Unicode"/>
        <family val="2"/>
      </rPr>
      <t xml:space="preserve">     </t>
    </r>
  </si>
  <si>
    <r>
      <t xml:space="preserve">Isondú </t>
    </r>
    <r>
      <rPr>
        <sz val="10"/>
        <color indexed="8"/>
        <rFont val="Lucida Sans Unicode"/>
        <family val="2"/>
      </rPr>
      <t>de Roberto A. Biaggini</t>
    </r>
  </si>
  <si>
    <r>
      <t>Los Orígenes</t>
    </r>
    <r>
      <rPr>
        <sz val="10"/>
        <color indexed="8"/>
        <rFont val="Lucida Sans Unicode"/>
        <family val="2"/>
      </rPr>
      <t xml:space="preserve"> de Agrodec S.A.</t>
    </r>
  </si>
  <si>
    <r>
      <t xml:space="preserve">La Sultana </t>
    </r>
    <r>
      <rPr>
        <sz val="10"/>
        <color indexed="8"/>
        <rFont val="Lucida Sans Unicode"/>
        <family val="2"/>
      </rPr>
      <t>de La Sultana S.A.</t>
    </r>
  </si>
  <si>
    <r>
      <t>Alegría</t>
    </r>
    <r>
      <rPr>
        <sz val="10"/>
        <color indexed="8"/>
        <rFont val="Lucida Sans Unicode"/>
        <family val="2"/>
      </rPr>
      <t xml:space="preserve"> de Agronor JC S.A.</t>
    </r>
  </si>
  <si>
    <r>
      <t xml:space="preserve">Caa Cupé </t>
    </r>
    <r>
      <rPr>
        <sz val="10"/>
        <color indexed="8"/>
        <rFont val="Lucida Sans Unicode"/>
        <family val="2"/>
      </rPr>
      <t>de Miraflores S.A.</t>
    </r>
  </si>
  <si>
    <r>
      <t xml:space="preserve">El Pozo de la Carreta </t>
    </r>
    <r>
      <rPr>
        <sz val="9"/>
        <color indexed="8"/>
        <rFont val="Lucida Sans Unicode"/>
        <family val="2"/>
      </rPr>
      <t xml:space="preserve">de Gilotaux Agropecuaria SRL  </t>
    </r>
    <r>
      <rPr>
        <b/>
        <sz val="9"/>
        <color indexed="8"/>
        <rFont val="Lucida Sans Unicode"/>
        <family val="2"/>
      </rPr>
      <t xml:space="preserve">               Fortín Rifles </t>
    </r>
    <r>
      <rPr>
        <sz val="9"/>
        <color indexed="8"/>
        <rFont val="Lucida Sans Unicode"/>
        <family val="2"/>
      </rPr>
      <t>de Fortin Rifles SRL</t>
    </r>
  </si>
  <si>
    <r>
      <t xml:space="preserve">Los Amores </t>
    </r>
    <r>
      <rPr>
        <sz val="10"/>
        <color indexed="8"/>
        <rFont val="Lucida Sans Unicode"/>
        <family val="2"/>
      </rPr>
      <t>de Los Amores SCA</t>
    </r>
  </si>
  <si>
    <r>
      <t xml:space="preserve">El Porvenir </t>
    </r>
    <r>
      <rPr>
        <sz val="10"/>
        <color indexed="8"/>
        <rFont val="Lucida Sans Unicode"/>
        <family val="2"/>
      </rPr>
      <t>de Walter E. Orodá</t>
    </r>
  </si>
  <si>
    <r>
      <t xml:space="preserve">Los Reales </t>
    </r>
    <r>
      <rPr>
        <sz val="10"/>
        <color indexed="8"/>
        <rFont val="Lucida Sans Unicode"/>
        <family val="2"/>
      </rPr>
      <t>de Las Lajitas SA</t>
    </r>
  </si>
  <si>
    <r>
      <t xml:space="preserve">La Bellaca </t>
    </r>
    <r>
      <rPr>
        <sz val="10"/>
        <color indexed="8"/>
        <rFont val="Lucida Sans Unicode"/>
        <family val="2"/>
      </rPr>
      <t>de Gervasio Zuza SRL</t>
    </r>
  </si>
  <si>
    <r>
      <t xml:space="preserve">Eme y Ene </t>
    </r>
    <r>
      <rPr>
        <sz val="10"/>
        <color indexed="8"/>
        <rFont val="Lucida Sans Unicode"/>
        <family val="2"/>
      </rPr>
      <t>de Conrado V. Mendoza</t>
    </r>
  </si>
  <si>
    <r>
      <t xml:space="preserve">San Alejo </t>
    </r>
    <r>
      <rPr>
        <sz val="10"/>
        <color indexed="8"/>
        <rFont val="Lucida Sans Unicode"/>
        <family val="2"/>
      </rPr>
      <t xml:space="preserve">de Cura Malal SA                                           </t>
    </r>
    <r>
      <rPr>
        <b/>
        <sz val="10"/>
        <color indexed="8"/>
        <rFont val="Lucida Sans Unicode"/>
        <family val="2"/>
      </rPr>
      <t xml:space="preserve">El Carmen </t>
    </r>
    <r>
      <rPr>
        <sz val="10"/>
        <color indexed="8"/>
        <rFont val="Lucida Sans Unicode"/>
        <family val="2"/>
      </rPr>
      <t>de La Peña Colorada SA</t>
    </r>
  </si>
  <si>
    <r>
      <t>La Leonor</t>
    </r>
    <r>
      <rPr>
        <sz val="10"/>
        <color indexed="8"/>
        <rFont val="Lucida Sans Unicode"/>
        <family val="2"/>
      </rPr>
      <t xml:space="preserve"> de Ecias.y Cab.Las Lilas</t>
    </r>
  </si>
  <si>
    <r>
      <t xml:space="preserve">Los Retoños </t>
    </r>
    <r>
      <rPr>
        <sz val="10"/>
        <color indexed="8"/>
        <rFont val="Lucida Sans Unicode"/>
        <family val="2"/>
      </rPr>
      <t>de Los Retoños S.A.</t>
    </r>
  </si>
  <si>
    <r>
      <t>Ministaló</t>
    </r>
    <r>
      <rPr>
        <sz val="10"/>
        <color indexed="8"/>
        <rFont val="Lucida Sans Unicode"/>
        <family val="2"/>
      </rPr>
      <t xml:space="preserve"> de La Tajada S.A.</t>
    </r>
  </si>
  <si>
    <r>
      <t xml:space="preserve">Las Dos A </t>
    </r>
    <r>
      <rPr>
        <sz val="10"/>
        <color indexed="8"/>
        <rFont val="Lucida Sans Unicode"/>
        <family val="2"/>
      </rPr>
      <t>de Aldo Celestino Zago</t>
    </r>
  </si>
  <si>
    <r>
      <t xml:space="preserve">Los Guasunchos </t>
    </r>
    <r>
      <rPr>
        <sz val="10"/>
        <color indexed="8"/>
        <rFont val="Lucida Sans Unicode"/>
        <family val="2"/>
      </rPr>
      <t>de G.N.y N. Werthein SA</t>
    </r>
  </si>
  <si>
    <r>
      <t xml:space="preserve">Ecia.Pastizales </t>
    </r>
    <r>
      <rPr>
        <sz val="10"/>
        <color indexed="8"/>
        <rFont val="Lucida Sans Unicode"/>
        <family val="2"/>
      </rPr>
      <t>de Pastoril Agrop. SA</t>
    </r>
  </si>
  <si>
    <r>
      <t xml:space="preserve">La Aurora Norte </t>
    </r>
    <r>
      <rPr>
        <sz val="10"/>
        <color indexed="8"/>
        <rFont val="Lucida Sans Unicode"/>
        <family val="2"/>
      </rPr>
      <t>de Safico S.A.</t>
    </r>
  </si>
  <si>
    <r>
      <t xml:space="preserve">Don Felipe </t>
    </r>
    <r>
      <rPr>
        <sz val="10"/>
        <color indexed="8"/>
        <rFont val="Lucida Sans Unicode"/>
        <family val="2"/>
      </rPr>
      <t>de Dieppe S.A.</t>
    </r>
  </si>
  <si>
    <r>
      <t xml:space="preserve">La Pradera </t>
    </r>
    <r>
      <rPr>
        <sz val="10"/>
        <color indexed="8"/>
        <rFont val="Lucida Sans Unicode"/>
        <family val="2"/>
      </rPr>
      <t xml:space="preserve">de La Pradera SRL     </t>
    </r>
    <r>
      <rPr>
        <b/>
        <sz val="10"/>
        <color indexed="8"/>
        <rFont val="Lucida Sans Unicode"/>
        <family val="2"/>
      </rPr>
      <t xml:space="preserve">                                      Doña Beatriz</t>
    </r>
    <r>
      <rPr>
        <sz val="10"/>
        <color indexed="8"/>
        <rFont val="Lucida Sans Unicode"/>
        <family val="2"/>
      </rPr>
      <t xml:space="preserve"> de Héctor M. Romay</t>
    </r>
  </si>
  <si>
    <r>
      <t xml:space="preserve">Remate Genética Compartida                                            </t>
    </r>
    <r>
      <rPr>
        <sz val="10"/>
        <color indexed="8"/>
        <rFont val="Lucida Sans Unicode"/>
        <family val="2"/>
      </rPr>
      <t>Cabañas Los Guasunchos, Pilagá, Los Reales</t>
    </r>
  </si>
  <si>
    <r>
      <t xml:space="preserve">Genética Shonko </t>
    </r>
    <r>
      <rPr>
        <sz val="10"/>
        <color indexed="8"/>
        <rFont val="Lucida Sans Unicode"/>
        <family val="2"/>
      </rPr>
      <t>de Shonko SA</t>
    </r>
  </si>
  <si>
    <t xml:space="preserve">Salta                                                 </t>
  </si>
  <si>
    <t xml:space="preserve">Virasoro </t>
  </si>
  <si>
    <t xml:space="preserve">ExpoBRA </t>
  </si>
  <si>
    <t>Remate Genética Familia</t>
  </si>
  <si>
    <r>
      <t>Rincón del Oratorio</t>
    </r>
    <r>
      <rPr>
        <sz val="10"/>
        <color indexed="8"/>
        <rFont val="Lucida Sans Unicode"/>
        <family val="2"/>
      </rPr>
      <t xml:space="preserve"> de Rincón del Oratorio SA</t>
    </r>
  </si>
  <si>
    <r>
      <t xml:space="preserve">La Morocha </t>
    </r>
    <r>
      <rPr>
        <sz val="10"/>
        <color indexed="8"/>
        <rFont val="Lucida Sans Unicode"/>
        <family val="2"/>
      </rPr>
      <t>de Ovidio Otero</t>
    </r>
  </si>
  <si>
    <r>
      <t xml:space="preserve">El Mojón </t>
    </r>
    <r>
      <rPr>
        <sz val="10"/>
        <color indexed="8"/>
        <rFont val="Lucida Sans Unicode"/>
        <family val="2"/>
      </rPr>
      <t>de Dario Chavez</t>
    </r>
  </si>
  <si>
    <r>
      <t xml:space="preserve">Remeate Genetica Elite </t>
    </r>
    <r>
      <rPr>
        <sz val="10"/>
        <color indexed="8"/>
        <rFont val="Lucida Sans Unicode"/>
        <family val="2"/>
      </rPr>
      <t>- Sgo.del Estero</t>
    </r>
  </si>
  <si>
    <r>
      <t xml:space="preserve">Santo Tome                                                      </t>
    </r>
    <r>
      <rPr>
        <b/>
        <sz val="11"/>
        <color indexed="10"/>
        <rFont val="Calibri"/>
        <family val="2"/>
      </rPr>
      <t>SUSPEND</t>
    </r>
  </si>
  <si>
    <r>
      <t xml:space="preserve">Laguna Limpia </t>
    </r>
    <r>
      <rPr>
        <sz val="9"/>
        <color indexed="8"/>
        <rFont val="Lucida Sans Unicode"/>
        <family val="2"/>
      </rPr>
      <t>de Delfabro Agropecuaria S.A.</t>
    </r>
  </si>
  <si>
    <r>
      <t xml:space="preserve">Genética Shonko </t>
    </r>
    <r>
      <rPr>
        <sz val="9"/>
        <color indexed="8"/>
        <rFont val="Lucida Sans Unicode"/>
        <family val="2"/>
      </rPr>
      <t>de Shonko SA</t>
    </r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</si>
</sst>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_ [$$-2C0A]\ * #,##0.0_ ;_ [$$-2C0A]\ * \-#,##0.0_ ;_ [$$-2C0A]\ * &quot;-&quot;?_ ;_ @_ "/>
    <numFmt numFmtId="166" formatCode="&quot;$&quot;\ #,##0.0"/>
    <numFmt numFmtId="167" formatCode="&quot;$&quot;\ #,##0.00"/>
    <numFmt numFmtId="168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Lucida Sans Unicode"/>
      <family val="2"/>
    </font>
    <font>
      <sz val="10"/>
      <color indexed="8"/>
      <name val="Lucida Sans Unicode"/>
      <family val="2"/>
    </font>
    <font>
      <b/>
      <sz val="9"/>
      <color indexed="8"/>
      <name val="Lucida Sans Unicode"/>
      <family val="2"/>
    </font>
    <font>
      <sz val="9"/>
      <color indexed="8"/>
      <name val="Lucida Sans Unicode"/>
      <family val="2"/>
    </font>
    <font>
      <b/>
      <sz val="10"/>
      <color indexed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sz val="10"/>
      <color indexed="9"/>
      <name val="Arial Black"/>
      <family val="2"/>
    </font>
    <font>
      <sz val="10"/>
      <color indexed="10"/>
      <name val="Arial Black"/>
      <family val="2"/>
    </font>
    <font>
      <b/>
      <sz val="9"/>
      <color indexed="8"/>
      <name val="Arial Black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KaiTi"/>
      <family val="3"/>
    </font>
    <font>
      <b/>
      <sz val="11"/>
      <color indexed="10"/>
      <name val="Arial Rounded MT Bold"/>
      <family val="2"/>
    </font>
    <font>
      <b/>
      <sz val="10"/>
      <color indexed="2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theme="1"/>
      <name val="Arial"/>
      <family val="2"/>
    </font>
    <font>
      <b/>
      <sz val="11"/>
      <color rgb="FFFF0000"/>
      <name val="Calibri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color theme="1"/>
      <name val="Arial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9"/>
      <color theme="1"/>
      <name val="Lucida Sans Unicode"/>
      <family val="2"/>
    </font>
    <font>
      <b/>
      <sz val="9"/>
      <color theme="1"/>
      <name val="Arial Black"/>
      <family val="2"/>
    </font>
    <font>
      <sz val="9"/>
      <color theme="1"/>
      <name val="Lucida Sans Unicode"/>
      <family val="2"/>
    </font>
    <font>
      <sz val="9"/>
      <color theme="1"/>
      <name val="Calibri"/>
      <family val="2"/>
    </font>
    <font>
      <b/>
      <sz val="9"/>
      <color theme="1"/>
      <name val="KaiTi"/>
      <family val="3"/>
    </font>
    <font>
      <b/>
      <sz val="11"/>
      <color rgb="FFFF0000"/>
      <name val="Arial Rounded MT Bold"/>
      <family val="2"/>
    </font>
    <font>
      <b/>
      <sz val="10"/>
      <color theme="0" tint="-0.0499799996614456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28" fillId="33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7" fillId="3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3" fontId="0" fillId="34" borderId="0" xfId="0" applyNumberForma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66" fontId="58" fillId="34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9" fillId="33" borderId="0" xfId="0" applyFont="1" applyFill="1" applyBorder="1" applyAlignment="1">
      <alignment horizontal="center" vertical="center"/>
    </xf>
    <xf numFmtId="3" fontId="60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61" fillId="0" borderId="16" xfId="0" applyNumberFormat="1" applyFont="1" applyFill="1" applyBorder="1" applyAlignment="1">
      <alignment horizontal="center" vertical="center" wrapText="1"/>
    </xf>
    <xf numFmtId="3" fontId="60" fillId="33" borderId="16" xfId="0" applyNumberFormat="1" applyFont="1" applyFill="1" applyBorder="1" applyAlignment="1">
      <alignment horizontal="center" vertical="center" wrapText="1"/>
    </xf>
    <xf numFmtId="3" fontId="62" fillId="0" borderId="16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164" fontId="61" fillId="35" borderId="0" xfId="0" applyNumberFormat="1" applyFont="1" applyFill="1" applyBorder="1" applyAlignment="1">
      <alignment horizontal="center" vertical="center" wrapText="1"/>
    </xf>
    <xf numFmtId="3" fontId="61" fillId="33" borderId="16" xfId="0" applyNumberFormat="1" applyFont="1" applyFill="1" applyBorder="1" applyAlignment="1">
      <alignment horizontal="center" vertical="center" wrapText="1"/>
    </xf>
    <xf numFmtId="3" fontId="63" fillId="0" borderId="16" xfId="0" applyNumberFormat="1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3" fontId="63" fillId="0" borderId="16" xfId="0" applyNumberFormat="1" applyFont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3" fontId="63" fillId="33" borderId="16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3" fontId="62" fillId="0" borderId="17" xfId="0" applyNumberFormat="1" applyFont="1" applyFill="1" applyBorder="1" applyAlignment="1">
      <alignment horizontal="center" vertical="center" wrapText="1"/>
    </xf>
    <xf numFmtId="0" fontId="59" fillId="0" borderId="18" xfId="0" applyNumberFormat="1" applyFont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60" fillId="33" borderId="16" xfId="0" applyNumberFormat="1" applyFont="1" applyFill="1" applyBorder="1" applyAlignment="1">
      <alignment horizontal="center" vertical="center" wrapText="1"/>
    </xf>
    <xf numFmtId="164" fontId="61" fillId="35" borderId="20" xfId="0" applyNumberFormat="1" applyFont="1" applyFill="1" applyBorder="1" applyAlignment="1">
      <alignment horizontal="center" vertical="center" wrapText="1"/>
    </xf>
    <xf numFmtId="164" fontId="61" fillId="35" borderId="19" xfId="0" applyNumberFormat="1" applyFont="1" applyFill="1" applyBorder="1" applyAlignment="1">
      <alignment horizontal="center" vertical="center" wrapText="1"/>
    </xf>
    <xf numFmtId="0" fontId="60" fillId="0" borderId="16" xfId="0" applyNumberFormat="1" applyFont="1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vertical="center"/>
    </xf>
    <xf numFmtId="0" fontId="60" fillId="33" borderId="21" xfId="0" applyNumberFormat="1" applyFont="1" applyFill="1" applyBorder="1" applyAlignment="1">
      <alignment horizontal="center" vertical="center" wrapText="1"/>
    </xf>
    <xf numFmtId="3" fontId="0" fillId="33" borderId="22" xfId="0" applyNumberFormat="1" applyFill="1" applyBorder="1" applyAlignment="1">
      <alignment horizontal="center" vertical="center"/>
    </xf>
    <xf numFmtId="3" fontId="0" fillId="33" borderId="23" xfId="0" applyNumberFormat="1" applyFill="1" applyBorder="1" applyAlignment="1">
      <alignment horizontal="center" vertical="center"/>
    </xf>
    <xf numFmtId="164" fontId="61" fillId="35" borderId="15" xfId="0" applyNumberFormat="1" applyFont="1" applyFill="1" applyBorder="1" applyAlignment="1">
      <alignment horizontal="center" vertical="center" wrapText="1"/>
    </xf>
    <xf numFmtId="0" fontId="60" fillId="33" borderId="22" xfId="0" applyNumberFormat="1" applyFont="1" applyFill="1" applyBorder="1" applyAlignment="1">
      <alignment horizontal="center" vertical="center" wrapText="1"/>
    </xf>
    <xf numFmtId="3" fontId="0" fillId="33" borderId="24" xfId="0" applyNumberFormat="1" applyFill="1" applyBorder="1" applyAlignment="1">
      <alignment horizontal="center" vertical="center"/>
    </xf>
    <xf numFmtId="0" fontId="0" fillId="37" borderId="19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59" fillId="33" borderId="18" xfId="0" applyNumberFormat="1" applyFont="1" applyFill="1" applyBorder="1" applyAlignment="1">
      <alignment horizontal="center" vertical="center"/>
    </xf>
    <xf numFmtId="165" fontId="59" fillId="33" borderId="18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64" fillId="35" borderId="28" xfId="0" applyNumberFormat="1" applyFont="1" applyFill="1" applyBorder="1" applyAlignment="1">
      <alignment vertical="center"/>
    </xf>
    <xf numFmtId="165" fontId="65" fillId="33" borderId="18" xfId="0" applyNumberFormat="1" applyFont="1" applyFill="1" applyBorder="1" applyAlignment="1">
      <alignment horizontal="center" vertical="center"/>
    </xf>
    <xf numFmtId="3" fontId="59" fillId="33" borderId="1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59" fillId="33" borderId="30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3" fontId="60" fillId="33" borderId="30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3" fontId="66" fillId="0" borderId="16" xfId="0" applyNumberFormat="1" applyFont="1" applyFill="1" applyBorder="1" applyAlignment="1">
      <alignment horizontal="center" vertical="center" wrapText="1"/>
    </xf>
    <xf numFmtId="3" fontId="67" fillId="33" borderId="16" xfId="0" applyNumberFormat="1" applyFont="1" applyFill="1" applyBorder="1" applyAlignment="1">
      <alignment horizontal="center" vertical="center" wrapText="1"/>
    </xf>
    <xf numFmtId="3" fontId="68" fillId="0" borderId="16" xfId="0" applyNumberFormat="1" applyFont="1" applyFill="1" applyBorder="1" applyAlignment="1">
      <alignment horizontal="center" vertical="center" wrapText="1"/>
    </xf>
    <xf numFmtId="164" fontId="66" fillId="35" borderId="32" xfId="0" applyNumberFormat="1" applyFont="1" applyFill="1" applyBorder="1" applyAlignment="1">
      <alignment horizontal="center" vertical="center" wrapText="1"/>
    </xf>
    <xf numFmtId="3" fontId="66" fillId="33" borderId="16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3" fontId="36" fillId="34" borderId="0" xfId="0" applyNumberFormat="1" applyFont="1" applyFill="1" applyAlignment="1">
      <alignment horizontal="center" vertical="center"/>
    </xf>
    <xf numFmtId="3" fontId="69" fillId="34" borderId="0" xfId="0" applyNumberFormat="1" applyFont="1" applyFill="1" applyAlignment="1">
      <alignment horizontal="center" vertical="center"/>
    </xf>
    <xf numFmtId="164" fontId="66" fillId="35" borderId="33" xfId="0" applyNumberFormat="1" applyFont="1" applyFill="1" applyBorder="1" applyAlignment="1">
      <alignment horizontal="center" vertical="center" wrapText="1"/>
    </xf>
    <xf numFmtId="3" fontId="68" fillId="0" borderId="17" xfId="0" applyNumberFormat="1" applyFont="1" applyFill="1" applyBorder="1" applyAlignment="1">
      <alignment horizontal="center" vertical="center" wrapText="1"/>
    </xf>
    <xf numFmtId="3" fontId="66" fillId="33" borderId="34" xfId="0" applyNumberFormat="1" applyFont="1" applyFill="1" applyBorder="1" applyAlignment="1">
      <alignment horizontal="center" vertical="center" wrapText="1"/>
    </xf>
    <xf numFmtId="3" fontId="67" fillId="33" borderId="16" xfId="0" applyNumberFormat="1" applyFont="1" applyFill="1" applyBorder="1" applyAlignment="1">
      <alignment horizontal="center" vertical="center"/>
    </xf>
    <xf numFmtId="0" fontId="70" fillId="33" borderId="19" xfId="0" applyNumberFormat="1" applyFont="1" applyFill="1" applyBorder="1" applyAlignment="1">
      <alignment vertical="center" wrapText="1"/>
    </xf>
    <xf numFmtId="0" fontId="67" fillId="33" borderId="0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3" fontId="62" fillId="0" borderId="22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3" fillId="38" borderId="11" xfId="0" applyNumberFormat="1" applyFont="1" applyFill="1" applyBorder="1" applyAlignment="1">
      <alignment horizontal="center" vertical="center" wrapText="1"/>
    </xf>
    <xf numFmtId="0" fontId="3" fillId="38" borderId="35" xfId="0" applyNumberFormat="1" applyFont="1" applyFill="1" applyBorder="1" applyAlignment="1">
      <alignment horizontal="center" vertical="center" wrapText="1"/>
    </xf>
    <xf numFmtId="0" fontId="58" fillId="36" borderId="28" xfId="0" applyFont="1" applyFill="1" applyBorder="1" applyAlignment="1">
      <alignment horizontal="center" vertical="center"/>
    </xf>
    <xf numFmtId="0" fontId="58" fillId="36" borderId="36" xfId="0" applyFont="1" applyFill="1" applyBorder="1" applyAlignment="1">
      <alignment horizontal="center" vertical="center"/>
    </xf>
    <xf numFmtId="0" fontId="58" fillId="36" borderId="37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 vertical="center" wrapText="1"/>
    </xf>
    <xf numFmtId="0" fontId="72" fillId="35" borderId="28" xfId="0" applyNumberFormat="1" applyFont="1" applyFill="1" applyBorder="1" applyAlignment="1">
      <alignment horizontal="center" vertical="center"/>
    </xf>
    <xf numFmtId="0" fontId="72" fillId="35" borderId="36" xfId="0" applyNumberFormat="1" applyFont="1" applyFill="1" applyBorder="1" applyAlignment="1">
      <alignment horizontal="center" vertical="center"/>
    </xf>
    <xf numFmtId="0" fontId="72" fillId="35" borderId="37" xfId="0" applyNumberFormat="1" applyFont="1" applyFill="1" applyBorder="1" applyAlignment="1">
      <alignment horizontal="center" vertical="center"/>
    </xf>
    <xf numFmtId="0" fontId="59" fillId="0" borderId="19" xfId="0" applyNumberFormat="1" applyFont="1" applyBorder="1" applyAlignment="1">
      <alignment vertical="center"/>
    </xf>
    <xf numFmtId="0" fontId="59" fillId="33" borderId="0" xfId="0" applyNumberFormat="1" applyFont="1" applyFill="1" applyBorder="1" applyAlignment="1">
      <alignment horizontal="center" vertical="center"/>
    </xf>
    <xf numFmtId="165" fontId="59" fillId="33" borderId="0" xfId="0" applyNumberFormat="1" applyFont="1" applyFill="1" applyBorder="1" applyAlignment="1">
      <alignment horizontal="center" vertical="center"/>
    </xf>
    <xf numFmtId="0" fontId="61" fillId="0" borderId="34" xfId="0" applyNumberFormat="1" applyFont="1" applyFill="1" applyBorder="1" applyAlignment="1">
      <alignment horizontal="left" vertical="center" wrapText="1"/>
    </xf>
    <xf numFmtId="3" fontId="62" fillId="0" borderId="38" xfId="0" applyNumberFormat="1" applyFont="1" applyFill="1" applyBorder="1" applyAlignment="1">
      <alignment horizontal="center" vertical="center" wrapText="1"/>
    </xf>
    <xf numFmtId="0" fontId="61" fillId="0" borderId="34" xfId="0" applyNumberFormat="1" applyFont="1" applyFill="1" applyBorder="1" applyAlignment="1">
      <alignment horizontal="left" vertical="center"/>
    </xf>
    <xf numFmtId="0" fontId="66" fillId="0" borderId="34" xfId="0" applyNumberFormat="1" applyFont="1" applyFill="1" applyBorder="1" applyAlignment="1">
      <alignment horizontal="left" vertical="center" wrapText="1"/>
    </xf>
    <xf numFmtId="3" fontId="63" fillId="0" borderId="38" xfId="0" applyNumberFormat="1" applyFont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left" vertical="center" wrapText="1"/>
    </xf>
    <xf numFmtId="3" fontId="68" fillId="0" borderId="38" xfId="0" applyNumberFormat="1" applyFont="1" applyFill="1" applyBorder="1" applyAlignment="1">
      <alignment horizontal="center" vertical="center" wrapText="1"/>
    </xf>
    <xf numFmtId="3" fontId="62" fillId="0" borderId="24" xfId="0" applyNumberFormat="1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59" fillId="0" borderId="29" xfId="0" applyNumberFormat="1" applyFont="1" applyBorder="1" applyAlignment="1">
      <alignment vertical="center"/>
    </xf>
    <xf numFmtId="0" fontId="59" fillId="33" borderId="30" xfId="0" applyNumberFormat="1" applyFont="1" applyFill="1" applyBorder="1" applyAlignment="1">
      <alignment horizontal="center" vertical="center"/>
    </xf>
    <xf numFmtId="165" fontId="59" fillId="33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32</xdr:row>
      <xdr:rowOff>0</xdr:rowOff>
    </xdr:from>
    <xdr:ext cx="180975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3276600" y="6591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52400" cy="257175"/>
    <xdr:sp fLocksText="0">
      <xdr:nvSpPr>
        <xdr:cNvPr id="2" name="2 CuadroTexto"/>
        <xdr:cNvSpPr txBox="1">
          <a:spLocks noChangeArrowheads="1"/>
        </xdr:cNvSpPr>
      </xdr:nvSpPr>
      <xdr:spPr>
        <a:xfrm>
          <a:off x="3276600" y="659130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0975" cy="257175"/>
    <xdr:sp fLocksText="0">
      <xdr:nvSpPr>
        <xdr:cNvPr id="3" name="3 CuadroTexto"/>
        <xdr:cNvSpPr txBox="1">
          <a:spLocks noChangeArrowheads="1"/>
        </xdr:cNvSpPr>
      </xdr:nvSpPr>
      <xdr:spPr>
        <a:xfrm>
          <a:off x="6038850" y="6591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4" name="4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52400" cy="257175"/>
    <xdr:sp fLocksText="0">
      <xdr:nvSpPr>
        <xdr:cNvPr id="5" name="5 CuadroTexto"/>
        <xdr:cNvSpPr txBox="1">
          <a:spLocks noChangeArrowheads="1"/>
        </xdr:cNvSpPr>
      </xdr:nvSpPr>
      <xdr:spPr>
        <a:xfrm>
          <a:off x="0" y="69818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6" name="6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7" name="7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52400" cy="257175"/>
    <xdr:sp fLocksText="0">
      <xdr:nvSpPr>
        <xdr:cNvPr id="8" name="8 CuadroTexto"/>
        <xdr:cNvSpPr txBox="1">
          <a:spLocks noChangeArrowheads="1"/>
        </xdr:cNvSpPr>
      </xdr:nvSpPr>
      <xdr:spPr>
        <a:xfrm>
          <a:off x="0" y="69818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9" name="9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10" name="10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52400" cy="257175"/>
    <xdr:sp fLocksText="0">
      <xdr:nvSpPr>
        <xdr:cNvPr id="11" name="11 CuadroTexto"/>
        <xdr:cNvSpPr txBox="1">
          <a:spLocks noChangeArrowheads="1"/>
        </xdr:cNvSpPr>
      </xdr:nvSpPr>
      <xdr:spPr>
        <a:xfrm>
          <a:off x="0" y="69818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12" name="12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13" name="13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52400" cy="257175"/>
    <xdr:sp fLocksText="0">
      <xdr:nvSpPr>
        <xdr:cNvPr id="14" name="14 CuadroTexto"/>
        <xdr:cNvSpPr txBox="1">
          <a:spLocks noChangeArrowheads="1"/>
        </xdr:cNvSpPr>
      </xdr:nvSpPr>
      <xdr:spPr>
        <a:xfrm>
          <a:off x="0" y="69818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15" name="15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34</xdr:row>
      <xdr:rowOff>0</xdr:rowOff>
    </xdr:from>
    <xdr:ext cx="180975" cy="257175"/>
    <xdr:sp fLocksText="0">
      <xdr:nvSpPr>
        <xdr:cNvPr id="16" name="16 CuadroTexto"/>
        <xdr:cNvSpPr txBox="1">
          <a:spLocks noChangeArrowheads="1"/>
        </xdr:cNvSpPr>
      </xdr:nvSpPr>
      <xdr:spPr>
        <a:xfrm>
          <a:off x="384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17" name="17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52400" cy="257175"/>
    <xdr:sp fLocksText="0">
      <xdr:nvSpPr>
        <xdr:cNvPr id="18" name="18 CuadroTexto"/>
        <xdr:cNvSpPr txBox="1">
          <a:spLocks noChangeArrowheads="1"/>
        </xdr:cNvSpPr>
      </xdr:nvSpPr>
      <xdr:spPr>
        <a:xfrm>
          <a:off x="0" y="69818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19" name="19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0</xdr:rowOff>
    </xdr:from>
    <xdr:ext cx="180975" cy="257175"/>
    <xdr:sp fLocksText="0">
      <xdr:nvSpPr>
        <xdr:cNvPr id="20" name="20 CuadroTexto"/>
        <xdr:cNvSpPr txBox="1">
          <a:spLocks noChangeArrowheads="1"/>
        </xdr:cNvSpPr>
      </xdr:nvSpPr>
      <xdr:spPr>
        <a:xfrm>
          <a:off x="38100" y="7181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152400" cy="257175"/>
    <xdr:sp fLocksText="0">
      <xdr:nvSpPr>
        <xdr:cNvPr id="21" name="21 CuadroTexto"/>
        <xdr:cNvSpPr txBox="1">
          <a:spLocks noChangeArrowheads="1"/>
        </xdr:cNvSpPr>
      </xdr:nvSpPr>
      <xdr:spPr>
        <a:xfrm>
          <a:off x="0" y="718185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0</xdr:rowOff>
    </xdr:from>
    <xdr:ext cx="180975" cy="257175"/>
    <xdr:sp fLocksText="0">
      <xdr:nvSpPr>
        <xdr:cNvPr id="22" name="22 CuadroTexto"/>
        <xdr:cNvSpPr txBox="1">
          <a:spLocks noChangeArrowheads="1"/>
        </xdr:cNvSpPr>
      </xdr:nvSpPr>
      <xdr:spPr>
        <a:xfrm>
          <a:off x="38100" y="7181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23" name="23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52400" cy="257175"/>
    <xdr:sp fLocksText="0">
      <xdr:nvSpPr>
        <xdr:cNvPr id="24" name="24 CuadroTexto"/>
        <xdr:cNvSpPr txBox="1">
          <a:spLocks noChangeArrowheads="1"/>
        </xdr:cNvSpPr>
      </xdr:nvSpPr>
      <xdr:spPr>
        <a:xfrm>
          <a:off x="0" y="69818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34</xdr:row>
      <xdr:rowOff>0</xdr:rowOff>
    </xdr:from>
    <xdr:ext cx="180975" cy="257175"/>
    <xdr:sp fLocksText="0">
      <xdr:nvSpPr>
        <xdr:cNvPr id="25" name="25 CuadroTexto"/>
        <xdr:cNvSpPr txBox="1">
          <a:spLocks noChangeArrowheads="1"/>
        </xdr:cNvSpPr>
      </xdr:nvSpPr>
      <xdr:spPr>
        <a:xfrm>
          <a:off x="3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34</xdr:row>
      <xdr:rowOff>0</xdr:rowOff>
    </xdr:from>
    <xdr:ext cx="180975" cy="257175"/>
    <xdr:sp fLocksText="0">
      <xdr:nvSpPr>
        <xdr:cNvPr id="26" name="26 CuadroTexto"/>
        <xdr:cNvSpPr txBox="1">
          <a:spLocks noChangeArrowheads="1"/>
        </xdr:cNvSpPr>
      </xdr:nvSpPr>
      <xdr:spPr>
        <a:xfrm>
          <a:off x="3848100" y="6981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78">
      <selection activeCell="S57" sqref="S57"/>
    </sheetView>
  </sheetViews>
  <sheetFormatPr defaultColWidth="11.57421875" defaultRowHeight="15"/>
  <cols>
    <col min="1" max="1" width="49.140625" style="5" bestFit="1" customWidth="1"/>
    <col min="2" max="2" width="8.00390625" style="19" customWidth="1"/>
    <col min="3" max="3" width="13.28125" style="19" customWidth="1"/>
    <col min="4" max="4" width="11.140625" style="20" customWidth="1"/>
    <col min="5" max="5" width="9.00390625" style="20" customWidth="1"/>
    <col min="6" max="6" width="5.00390625" style="19" customWidth="1"/>
    <col min="7" max="7" width="8.7109375" style="19" customWidth="1"/>
    <col min="8" max="8" width="13.28125" style="20" customWidth="1"/>
    <col min="9" max="9" width="10.57421875" style="20" customWidth="1"/>
    <col min="10" max="10" width="8.57421875" style="5" customWidth="1"/>
    <col min="11" max="11" width="11.421875" style="5" hidden="1" customWidth="1"/>
    <col min="12" max="12" width="15.28125" style="19" hidden="1" customWidth="1"/>
    <col min="13" max="13" width="15.140625" style="19" hidden="1" customWidth="1"/>
    <col min="14" max="14" width="0" style="5" hidden="1" customWidth="1"/>
    <col min="15" max="16384" width="11.57421875" style="5" customWidth="1"/>
  </cols>
  <sheetData>
    <row r="1" spans="1:13" s="12" customFormat="1" ht="15.75" customHeight="1" thickBot="1">
      <c r="A1" s="81" t="s">
        <v>0</v>
      </c>
      <c r="B1" s="84">
        <v>2017</v>
      </c>
      <c r="C1" s="85"/>
      <c r="D1" s="85"/>
      <c r="E1" s="86"/>
      <c r="F1" s="3"/>
      <c r="G1" s="84">
        <v>2017</v>
      </c>
      <c r="H1" s="85"/>
      <c r="I1" s="85"/>
      <c r="J1" s="86"/>
      <c r="K1" s="1"/>
      <c r="L1" s="87" t="s">
        <v>49</v>
      </c>
      <c r="M1" s="87"/>
    </row>
    <row r="2" spans="1:13" ht="15.75" customHeight="1" thickBot="1">
      <c r="A2" s="82"/>
      <c r="B2" s="88" t="s">
        <v>1</v>
      </c>
      <c r="C2" s="89"/>
      <c r="D2" s="89"/>
      <c r="E2" s="90"/>
      <c r="F2" s="4"/>
      <c r="G2" s="88" t="s">
        <v>2</v>
      </c>
      <c r="H2" s="89"/>
      <c r="I2" s="89"/>
      <c r="J2" s="90"/>
      <c r="L2" s="87"/>
      <c r="M2" s="87"/>
    </row>
    <row r="3" spans="1:13" ht="15.75" customHeight="1" thickBot="1">
      <c r="A3" s="83"/>
      <c r="B3" s="6" t="s">
        <v>3</v>
      </c>
      <c r="C3" s="7" t="s">
        <v>4</v>
      </c>
      <c r="D3" s="7" t="s">
        <v>5</v>
      </c>
      <c r="E3" s="8" t="s">
        <v>6</v>
      </c>
      <c r="F3" s="9"/>
      <c r="G3" s="6" t="s">
        <v>3</v>
      </c>
      <c r="H3" s="7" t="s">
        <v>4</v>
      </c>
      <c r="I3" s="7" t="s">
        <v>5</v>
      </c>
      <c r="J3" s="8" t="s">
        <v>6</v>
      </c>
      <c r="L3" s="10"/>
      <c r="M3" s="10"/>
    </row>
    <row r="4" spans="1:13" ht="15">
      <c r="A4" s="94" t="s">
        <v>7</v>
      </c>
      <c r="B4" s="21"/>
      <c r="C4" s="22"/>
      <c r="D4" s="23"/>
      <c r="E4" s="23"/>
      <c r="F4" s="24"/>
      <c r="G4" s="21">
        <v>274</v>
      </c>
      <c r="H4" s="22">
        <v>13593</v>
      </c>
      <c r="I4" s="23">
        <v>20600</v>
      </c>
      <c r="J4" s="95">
        <v>11000</v>
      </c>
      <c r="L4" s="11">
        <f>B4*C4</f>
        <v>0</v>
      </c>
      <c r="M4" s="11">
        <f>G4*H4</f>
        <v>3724482</v>
      </c>
    </row>
    <row r="5" spans="1:13" ht="15">
      <c r="A5" s="96" t="s">
        <v>54</v>
      </c>
      <c r="B5" s="21">
        <v>33</v>
      </c>
      <c r="C5" s="22">
        <v>65000</v>
      </c>
      <c r="D5" s="23">
        <v>95000</v>
      </c>
      <c r="E5" s="23">
        <v>50000</v>
      </c>
      <c r="F5" s="24"/>
      <c r="G5" s="21">
        <v>40</v>
      </c>
      <c r="H5" s="22">
        <v>24624</v>
      </c>
      <c r="I5" s="23">
        <v>125000</v>
      </c>
      <c r="J5" s="95">
        <v>18000</v>
      </c>
      <c r="L5" s="11">
        <f aca="true" t="shared" si="0" ref="L5:L11">B5*C5</f>
        <v>2145000</v>
      </c>
      <c r="M5" s="11">
        <f aca="true" t="shared" si="1" ref="M5:M54">G5*H5</f>
        <v>984960</v>
      </c>
    </row>
    <row r="6" spans="1:13" ht="15">
      <c r="A6" s="94" t="s">
        <v>8</v>
      </c>
      <c r="B6" s="21">
        <v>148</v>
      </c>
      <c r="C6" s="22">
        <v>68000</v>
      </c>
      <c r="D6" s="23">
        <v>106000</v>
      </c>
      <c r="E6" s="23">
        <v>55000</v>
      </c>
      <c r="F6" s="25"/>
      <c r="G6" s="21">
        <v>165</v>
      </c>
      <c r="H6" s="22">
        <v>14102</v>
      </c>
      <c r="I6" s="23">
        <v>20000</v>
      </c>
      <c r="J6" s="95">
        <v>11500</v>
      </c>
      <c r="L6" s="11">
        <f t="shared" si="0"/>
        <v>10064000</v>
      </c>
      <c r="M6" s="11">
        <f t="shared" si="1"/>
        <v>2326830</v>
      </c>
    </row>
    <row r="7" spans="1:13" ht="15">
      <c r="A7" s="96" t="s">
        <v>55</v>
      </c>
      <c r="B7" s="21">
        <v>59</v>
      </c>
      <c r="C7" s="22">
        <v>78000</v>
      </c>
      <c r="D7" s="23">
        <v>265000</v>
      </c>
      <c r="E7" s="23">
        <v>50000</v>
      </c>
      <c r="F7" s="25"/>
      <c r="G7" s="21">
        <v>82</v>
      </c>
      <c r="H7" s="22">
        <v>32536</v>
      </c>
      <c r="I7" s="23"/>
      <c r="J7" s="95"/>
      <c r="L7" s="11">
        <f t="shared" si="0"/>
        <v>4602000</v>
      </c>
      <c r="M7" s="11">
        <f t="shared" si="1"/>
        <v>2667952</v>
      </c>
    </row>
    <row r="8" spans="1:13" ht="15">
      <c r="A8" s="94" t="s">
        <v>9</v>
      </c>
      <c r="B8" s="21">
        <v>36</v>
      </c>
      <c r="C8" s="22">
        <v>53222</v>
      </c>
      <c r="D8" s="23"/>
      <c r="E8" s="23"/>
      <c r="F8" s="25"/>
      <c r="G8" s="21">
        <v>110</v>
      </c>
      <c r="H8" s="22">
        <v>20772</v>
      </c>
      <c r="I8" s="23">
        <v>124000</v>
      </c>
      <c r="J8" s="95">
        <v>16500</v>
      </c>
      <c r="L8" s="11">
        <f t="shared" si="0"/>
        <v>1915992</v>
      </c>
      <c r="M8" s="11">
        <f t="shared" si="1"/>
        <v>2284920</v>
      </c>
    </row>
    <row r="9" spans="1:13" ht="15">
      <c r="A9" s="94" t="s">
        <v>56</v>
      </c>
      <c r="B9" s="21">
        <v>51</v>
      </c>
      <c r="C9" s="22">
        <v>71529</v>
      </c>
      <c r="D9" s="23">
        <v>119000</v>
      </c>
      <c r="E9" s="23">
        <v>50000</v>
      </c>
      <c r="F9" s="25"/>
      <c r="G9" s="21">
        <v>47</v>
      </c>
      <c r="H9" s="22">
        <v>57277</v>
      </c>
      <c r="I9" s="23">
        <v>145000</v>
      </c>
      <c r="J9" s="95">
        <v>30000</v>
      </c>
      <c r="L9" s="11">
        <f t="shared" si="0"/>
        <v>3647979</v>
      </c>
      <c r="M9" s="11">
        <f t="shared" si="1"/>
        <v>2692019</v>
      </c>
    </row>
    <row r="10" spans="1:13" ht="15">
      <c r="A10" s="94" t="s">
        <v>10</v>
      </c>
      <c r="B10" s="21">
        <v>77</v>
      </c>
      <c r="C10" s="22">
        <v>77376</v>
      </c>
      <c r="D10" s="27">
        <v>158000</v>
      </c>
      <c r="E10" s="27">
        <v>60000</v>
      </c>
      <c r="F10" s="25"/>
      <c r="G10" s="21">
        <v>80</v>
      </c>
      <c r="H10" s="22">
        <v>34862</v>
      </c>
      <c r="I10" s="23">
        <v>200000</v>
      </c>
      <c r="J10" s="95">
        <v>26000</v>
      </c>
      <c r="L10" s="11">
        <f>B10*C10</f>
        <v>5957952</v>
      </c>
      <c r="M10" s="11">
        <f>G10*H10</f>
        <v>2788960</v>
      </c>
    </row>
    <row r="11" spans="1:13" ht="27">
      <c r="A11" s="97" t="s">
        <v>57</v>
      </c>
      <c r="B11" s="21">
        <v>23</v>
      </c>
      <c r="C11" s="22">
        <v>58782</v>
      </c>
      <c r="D11" s="23">
        <v>82000</v>
      </c>
      <c r="E11" s="23">
        <v>45000</v>
      </c>
      <c r="F11" s="25"/>
      <c r="G11" s="26">
        <v>31</v>
      </c>
      <c r="H11" s="22">
        <v>24323</v>
      </c>
      <c r="I11" s="23">
        <v>34000</v>
      </c>
      <c r="J11" s="95">
        <v>18000</v>
      </c>
      <c r="L11" s="11">
        <f t="shared" si="0"/>
        <v>1351986</v>
      </c>
      <c r="M11" s="11">
        <f>G11*H11</f>
        <v>754013</v>
      </c>
    </row>
    <row r="12" spans="1:13" ht="15">
      <c r="A12" s="94" t="s">
        <v>60</v>
      </c>
      <c r="B12" s="21">
        <v>30</v>
      </c>
      <c r="C12" s="22">
        <v>67400</v>
      </c>
      <c r="D12" s="23">
        <v>90000</v>
      </c>
      <c r="E12" s="23">
        <v>50000</v>
      </c>
      <c r="F12" s="25"/>
      <c r="G12" s="26">
        <v>12</v>
      </c>
      <c r="H12" s="22">
        <v>11000</v>
      </c>
      <c r="I12" s="23">
        <v>11000</v>
      </c>
      <c r="J12" s="95">
        <v>11000</v>
      </c>
      <c r="L12" s="11">
        <f>B12*C12</f>
        <v>2022000</v>
      </c>
      <c r="M12" s="11">
        <f>G12*H12</f>
        <v>132000</v>
      </c>
    </row>
    <row r="13" spans="1:13" ht="15">
      <c r="A13" s="94" t="s">
        <v>58</v>
      </c>
      <c r="B13" s="21">
        <v>59</v>
      </c>
      <c r="C13" s="22">
        <v>75474</v>
      </c>
      <c r="D13" s="23">
        <v>180000</v>
      </c>
      <c r="E13" s="23">
        <v>55000</v>
      </c>
      <c r="F13" s="25"/>
      <c r="G13" s="21">
        <v>55</v>
      </c>
      <c r="H13" s="28">
        <v>42429</v>
      </c>
      <c r="I13" s="23">
        <v>250000</v>
      </c>
      <c r="J13" s="95">
        <v>20000</v>
      </c>
      <c r="L13" s="11">
        <f aca="true" t="shared" si="2" ref="L13:L63">B13*C13</f>
        <v>4452966</v>
      </c>
      <c r="M13" s="11">
        <f t="shared" si="1"/>
        <v>2333595</v>
      </c>
    </row>
    <row r="14" spans="1:13" ht="15">
      <c r="A14" s="94" t="s">
        <v>59</v>
      </c>
      <c r="B14" s="21">
        <v>18</v>
      </c>
      <c r="C14" s="22">
        <v>66611</v>
      </c>
      <c r="D14" s="23">
        <v>97000</v>
      </c>
      <c r="E14" s="23">
        <v>60000</v>
      </c>
      <c r="F14" s="25"/>
      <c r="G14" s="26"/>
      <c r="H14" s="22"/>
      <c r="I14" s="23"/>
      <c r="J14" s="95"/>
      <c r="L14" s="11">
        <f t="shared" si="2"/>
        <v>1198998</v>
      </c>
      <c r="M14" s="11">
        <f t="shared" si="1"/>
        <v>0</v>
      </c>
    </row>
    <row r="15" spans="1:13" ht="15">
      <c r="A15" s="94" t="s">
        <v>61</v>
      </c>
      <c r="B15" s="21">
        <v>42</v>
      </c>
      <c r="C15" s="22">
        <v>83150</v>
      </c>
      <c r="D15" s="23">
        <v>205000</v>
      </c>
      <c r="E15" s="23">
        <v>60000</v>
      </c>
      <c r="F15" s="25"/>
      <c r="G15" s="21">
        <v>48</v>
      </c>
      <c r="H15" s="22">
        <v>44000</v>
      </c>
      <c r="I15" s="23">
        <v>190000</v>
      </c>
      <c r="J15" s="95">
        <v>22000</v>
      </c>
      <c r="L15" s="11">
        <f t="shared" si="2"/>
        <v>3492300</v>
      </c>
      <c r="M15" s="11">
        <f t="shared" si="1"/>
        <v>2112000</v>
      </c>
    </row>
    <row r="16" spans="1:13" ht="15">
      <c r="A16" s="94" t="s">
        <v>55</v>
      </c>
      <c r="B16" s="21">
        <v>106</v>
      </c>
      <c r="C16" s="22">
        <v>93217</v>
      </c>
      <c r="D16" s="23">
        <v>300000</v>
      </c>
      <c r="E16" s="23">
        <v>60000</v>
      </c>
      <c r="F16" s="25"/>
      <c r="G16" s="26">
        <v>203</v>
      </c>
      <c r="H16" s="22">
        <v>58680</v>
      </c>
      <c r="I16" s="23">
        <v>1350000</v>
      </c>
      <c r="J16" s="95">
        <v>25000</v>
      </c>
      <c r="L16" s="11">
        <f t="shared" si="2"/>
        <v>9881002</v>
      </c>
      <c r="M16" s="11">
        <f t="shared" si="1"/>
        <v>11912040</v>
      </c>
    </row>
    <row r="17" spans="1:13" ht="15">
      <c r="A17" s="94" t="s">
        <v>62</v>
      </c>
      <c r="B17" s="26">
        <v>24</v>
      </c>
      <c r="C17" s="22">
        <v>75600</v>
      </c>
      <c r="D17" s="23"/>
      <c r="E17" s="23"/>
      <c r="F17" s="25"/>
      <c r="G17" s="21">
        <v>41</v>
      </c>
      <c r="H17" s="22">
        <v>66317</v>
      </c>
      <c r="I17" s="23">
        <v>305000</v>
      </c>
      <c r="J17" s="95">
        <v>30000</v>
      </c>
      <c r="L17" s="11">
        <f t="shared" si="2"/>
        <v>1814400</v>
      </c>
      <c r="M17" s="11">
        <f t="shared" si="1"/>
        <v>2718997</v>
      </c>
    </row>
    <row r="18" spans="1:13" ht="15">
      <c r="A18" s="94" t="s">
        <v>63</v>
      </c>
      <c r="B18" s="29">
        <v>32</v>
      </c>
      <c r="C18" s="22">
        <v>84843</v>
      </c>
      <c r="D18" s="23">
        <v>130000</v>
      </c>
      <c r="E18" s="30">
        <v>68000</v>
      </c>
      <c r="F18" s="25"/>
      <c r="G18" s="31">
        <v>67</v>
      </c>
      <c r="H18" s="22">
        <v>28702</v>
      </c>
      <c r="I18" s="32">
        <v>365000</v>
      </c>
      <c r="J18" s="98">
        <v>12000</v>
      </c>
      <c r="L18" s="11">
        <f t="shared" si="2"/>
        <v>2714976</v>
      </c>
      <c r="M18" s="11">
        <f t="shared" si="1"/>
        <v>1923034</v>
      </c>
    </row>
    <row r="19" spans="1:13" ht="15">
      <c r="A19" s="94" t="s">
        <v>86</v>
      </c>
      <c r="B19" s="21">
        <v>22</v>
      </c>
      <c r="C19" s="22">
        <v>73227</v>
      </c>
      <c r="D19" s="23">
        <v>135000</v>
      </c>
      <c r="E19" s="23">
        <v>50000</v>
      </c>
      <c r="F19" s="25"/>
      <c r="G19" s="33">
        <v>11</v>
      </c>
      <c r="H19" s="22">
        <v>25722</v>
      </c>
      <c r="I19" s="23"/>
      <c r="J19" s="95"/>
      <c r="L19" s="11">
        <f t="shared" si="2"/>
        <v>1610994</v>
      </c>
      <c r="M19" s="11">
        <f t="shared" si="1"/>
        <v>282942</v>
      </c>
    </row>
    <row r="20" spans="1:13" ht="15">
      <c r="A20" s="94" t="s">
        <v>11</v>
      </c>
      <c r="B20" s="26">
        <v>56</v>
      </c>
      <c r="C20" s="22">
        <v>63589</v>
      </c>
      <c r="D20" s="23">
        <v>105000</v>
      </c>
      <c r="E20" s="23">
        <v>50000</v>
      </c>
      <c r="F20" s="25"/>
      <c r="G20" s="26">
        <v>35</v>
      </c>
      <c r="H20" s="22">
        <v>15557</v>
      </c>
      <c r="I20" s="23">
        <v>17000</v>
      </c>
      <c r="J20" s="95">
        <v>13000</v>
      </c>
      <c r="L20" s="11">
        <f>B20*C20</f>
        <v>3560984</v>
      </c>
      <c r="M20" s="11">
        <f>G20*H20</f>
        <v>544495</v>
      </c>
    </row>
    <row r="21" spans="1:13" ht="27">
      <c r="A21" s="97" t="s">
        <v>65</v>
      </c>
      <c r="B21" s="21">
        <v>96</v>
      </c>
      <c r="C21" s="22">
        <v>61426</v>
      </c>
      <c r="D21" s="23">
        <v>135000</v>
      </c>
      <c r="E21" s="23">
        <v>42000</v>
      </c>
      <c r="F21" s="25"/>
      <c r="G21" s="26">
        <v>82</v>
      </c>
      <c r="H21" s="22">
        <v>25109</v>
      </c>
      <c r="I21" s="23"/>
      <c r="J21" s="95"/>
      <c r="L21" s="11">
        <f>B21*C21</f>
        <v>5896896</v>
      </c>
      <c r="M21" s="11">
        <f>G21*H21</f>
        <v>2058938</v>
      </c>
    </row>
    <row r="22" spans="1:13" ht="15">
      <c r="A22" s="94" t="s">
        <v>64</v>
      </c>
      <c r="B22" s="21">
        <v>37</v>
      </c>
      <c r="C22" s="22">
        <v>85054</v>
      </c>
      <c r="D22" s="23">
        <v>230000</v>
      </c>
      <c r="E22" s="23">
        <v>70000</v>
      </c>
      <c r="F22" s="25"/>
      <c r="G22" s="26">
        <v>9</v>
      </c>
      <c r="H22" s="22">
        <v>34111</v>
      </c>
      <c r="I22" s="23">
        <v>52000</v>
      </c>
      <c r="J22" s="95">
        <v>25000</v>
      </c>
      <c r="L22" s="11">
        <f t="shared" si="2"/>
        <v>3146998</v>
      </c>
      <c r="M22" s="11">
        <f t="shared" si="1"/>
        <v>306999</v>
      </c>
    </row>
    <row r="23" spans="1:13" ht="15">
      <c r="A23" s="94" t="s">
        <v>67</v>
      </c>
      <c r="B23" s="21">
        <v>78</v>
      </c>
      <c r="C23" s="22">
        <v>86217</v>
      </c>
      <c r="D23" s="23">
        <v>240000</v>
      </c>
      <c r="E23" s="23">
        <v>66000</v>
      </c>
      <c r="F23" s="25"/>
      <c r="G23" s="26">
        <v>113</v>
      </c>
      <c r="H23" s="22">
        <v>50500</v>
      </c>
      <c r="I23" s="23">
        <v>240000</v>
      </c>
      <c r="J23" s="95">
        <v>25000</v>
      </c>
      <c r="L23" s="11">
        <f>B23*C23</f>
        <v>6724926</v>
      </c>
      <c r="M23" s="11">
        <f>G23*H23</f>
        <v>5706500</v>
      </c>
    </row>
    <row r="24" spans="1:13" ht="15">
      <c r="A24" s="94" t="s">
        <v>66</v>
      </c>
      <c r="B24" s="21">
        <v>37</v>
      </c>
      <c r="C24" s="22">
        <v>75400</v>
      </c>
      <c r="D24" s="23">
        <v>120000</v>
      </c>
      <c r="E24" s="23">
        <v>60000</v>
      </c>
      <c r="F24" s="25"/>
      <c r="G24" s="21"/>
      <c r="H24" s="22"/>
      <c r="I24" s="23"/>
      <c r="J24" s="95"/>
      <c r="L24" s="11">
        <f>B24*C24</f>
        <v>2789800</v>
      </c>
      <c r="M24" s="11">
        <f t="shared" si="1"/>
        <v>0</v>
      </c>
    </row>
    <row r="25" spans="1:13" ht="15">
      <c r="A25" s="94" t="s">
        <v>69</v>
      </c>
      <c r="B25" s="21">
        <v>85</v>
      </c>
      <c r="C25" s="22">
        <v>88585</v>
      </c>
      <c r="D25" s="23">
        <v>410000</v>
      </c>
      <c r="E25" s="23">
        <v>60000</v>
      </c>
      <c r="F25" s="25"/>
      <c r="G25" s="26"/>
      <c r="H25" s="22"/>
      <c r="I25" s="23"/>
      <c r="J25" s="95"/>
      <c r="L25" s="11">
        <f>B25*C25</f>
        <v>7529725</v>
      </c>
      <c r="M25" s="11">
        <f>G25*H25</f>
        <v>0</v>
      </c>
    </row>
    <row r="26" spans="1:13" ht="15">
      <c r="A26" s="94" t="s">
        <v>68</v>
      </c>
      <c r="B26" s="21">
        <v>42</v>
      </c>
      <c r="C26" s="22">
        <v>82897</v>
      </c>
      <c r="D26" s="23">
        <v>220000</v>
      </c>
      <c r="E26" s="23">
        <v>60000</v>
      </c>
      <c r="F26" s="25"/>
      <c r="G26" s="26">
        <v>80</v>
      </c>
      <c r="H26" s="22">
        <v>38167</v>
      </c>
      <c r="I26" s="23">
        <v>640000</v>
      </c>
      <c r="J26" s="95">
        <v>20000</v>
      </c>
      <c r="L26" s="11">
        <f>B26*C26</f>
        <v>3481674</v>
      </c>
      <c r="M26" s="11">
        <f>G26*H26</f>
        <v>3053360</v>
      </c>
    </row>
    <row r="27" spans="1:13" ht="25.5">
      <c r="A27" s="94" t="s">
        <v>71</v>
      </c>
      <c r="B27" s="21">
        <v>61</v>
      </c>
      <c r="C27" s="22">
        <v>79721</v>
      </c>
      <c r="D27" s="23">
        <v>180000</v>
      </c>
      <c r="E27" s="23">
        <v>60000</v>
      </c>
      <c r="F27" s="25"/>
      <c r="G27" s="26">
        <v>66</v>
      </c>
      <c r="H27" s="22">
        <v>33886</v>
      </c>
      <c r="I27" s="23">
        <v>90000</v>
      </c>
      <c r="J27" s="95">
        <v>20000</v>
      </c>
      <c r="L27" s="11">
        <f>B27*C27</f>
        <v>4862981</v>
      </c>
      <c r="M27" s="11">
        <f>G27*H27</f>
        <v>2236476</v>
      </c>
    </row>
    <row r="28" spans="1:13" ht="15">
      <c r="A28" s="94" t="s">
        <v>70</v>
      </c>
      <c r="B28" s="21">
        <v>17</v>
      </c>
      <c r="C28" s="22">
        <v>75000</v>
      </c>
      <c r="D28" s="23">
        <v>59700</v>
      </c>
      <c r="E28" s="23">
        <v>50000</v>
      </c>
      <c r="F28" s="25"/>
      <c r="G28" s="26">
        <v>3</v>
      </c>
      <c r="H28" s="22">
        <v>35666</v>
      </c>
      <c r="I28" s="23">
        <v>39000</v>
      </c>
      <c r="J28" s="95">
        <v>30000</v>
      </c>
      <c r="L28" s="11">
        <f t="shared" si="2"/>
        <v>1275000</v>
      </c>
      <c r="M28" s="11">
        <f t="shared" si="1"/>
        <v>106998</v>
      </c>
    </row>
    <row r="29" spans="1:13" ht="15">
      <c r="A29" s="94" t="s">
        <v>72</v>
      </c>
      <c r="B29" s="21">
        <v>102</v>
      </c>
      <c r="C29" s="22">
        <v>86735</v>
      </c>
      <c r="D29" s="23">
        <v>320000</v>
      </c>
      <c r="E29" s="23">
        <v>60000</v>
      </c>
      <c r="F29" s="25"/>
      <c r="G29" s="26">
        <v>183</v>
      </c>
      <c r="H29" s="22">
        <v>30902</v>
      </c>
      <c r="I29" s="23">
        <v>230000</v>
      </c>
      <c r="J29" s="95">
        <v>20000</v>
      </c>
      <c r="L29" s="11">
        <f t="shared" si="2"/>
        <v>8846970</v>
      </c>
      <c r="M29" s="11">
        <f t="shared" si="1"/>
        <v>5655066</v>
      </c>
    </row>
    <row r="30" spans="1:13" ht="15">
      <c r="A30" s="94" t="s">
        <v>12</v>
      </c>
      <c r="B30" s="21">
        <v>37</v>
      </c>
      <c r="C30" s="22">
        <v>61432</v>
      </c>
      <c r="D30" s="23">
        <v>84000</v>
      </c>
      <c r="E30" s="23">
        <v>50000</v>
      </c>
      <c r="F30" s="25"/>
      <c r="G30" s="26">
        <v>8</v>
      </c>
      <c r="H30" s="22">
        <v>14388</v>
      </c>
      <c r="I30" s="23">
        <v>23000</v>
      </c>
      <c r="J30" s="95">
        <v>10000</v>
      </c>
      <c r="L30" s="11">
        <f t="shared" si="2"/>
        <v>2272984</v>
      </c>
      <c r="M30" s="11">
        <f t="shared" si="1"/>
        <v>115104</v>
      </c>
    </row>
    <row r="31" spans="1:13" ht="16.5" customHeight="1">
      <c r="A31" s="94" t="s">
        <v>13</v>
      </c>
      <c r="B31" s="21">
        <v>50</v>
      </c>
      <c r="C31" s="22">
        <v>69140</v>
      </c>
      <c r="D31" s="23">
        <v>108000</v>
      </c>
      <c r="E31" s="23">
        <v>50000</v>
      </c>
      <c r="F31" s="25"/>
      <c r="G31" s="26">
        <v>104</v>
      </c>
      <c r="H31" s="22">
        <v>25419</v>
      </c>
      <c r="I31" s="23">
        <v>106000</v>
      </c>
      <c r="J31" s="95">
        <v>18000</v>
      </c>
      <c r="L31" s="11">
        <f>B31*C31</f>
        <v>3457000</v>
      </c>
      <c r="M31" s="11">
        <f>G31*H31</f>
        <v>2643576</v>
      </c>
    </row>
    <row r="32" spans="1:13" ht="15.75" customHeight="1">
      <c r="A32" s="94" t="s">
        <v>74</v>
      </c>
      <c r="B32" s="21">
        <v>51</v>
      </c>
      <c r="C32" s="22">
        <v>50000</v>
      </c>
      <c r="D32" s="23">
        <v>84000</v>
      </c>
      <c r="E32" s="23">
        <v>44000</v>
      </c>
      <c r="F32" s="25"/>
      <c r="G32" s="21">
        <v>72</v>
      </c>
      <c r="H32" s="28">
        <v>20125</v>
      </c>
      <c r="I32" s="23">
        <v>40000</v>
      </c>
      <c r="J32" s="95">
        <v>16000</v>
      </c>
      <c r="L32" s="11">
        <f>B32*C32</f>
        <v>2550000</v>
      </c>
      <c r="M32" s="11">
        <f>G32*H32</f>
        <v>1449000</v>
      </c>
    </row>
    <row r="33" spans="1:13" ht="15">
      <c r="A33" s="94" t="s">
        <v>73</v>
      </c>
      <c r="B33" s="21">
        <v>33</v>
      </c>
      <c r="C33" s="22">
        <v>80091</v>
      </c>
      <c r="D33" s="23">
        <v>150000</v>
      </c>
      <c r="E33" s="23">
        <v>60000</v>
      </c>
      <c r="F33" s="25"/>
      <c r="G33" s="26">
        <v>36</v>
      </c>
      <c r="H33" s="22">
        <v>24611</v>
      </c>
      <c r="I33" s="23">
        <v>40000</v>
      </c>
      <c r="J33" s="95">
        <v>18000</v>
      </c>
      <c r="L33" s="11">
        <f t="shared" si="2"/>
        <v>2643003</v>
      </c>
      <c r="M33" s="11">
        <f t="shared" si="1"/>
        <v>885996</v>
      </c>
    </row>
    <row r="34" spans="1:13" ht="15.75" customHeight="1">
      <c r="A34" s="96" t="s">
        <v>87</v>
      </c>
      <c r="B34" s="21">
        <v>55</v>
      </c>
      <c r="C34" s="22">
        <v>94385</v>
      </c>
      <c r="D34" s="23">
        <v>186000</v>
      </c>
      <c r="E34" s="23">
        <v>69600</v>
      </c>
      <c r="F34" s="25"/>
      <c r="G34" s="21">
        <v>99</v>
      </c>
      <c r="H34" s="22">
        <v>42236</v>
      </c>
      <c r="I34" s="23">
        <v>258000</v>
      </c>
      <c r="J34" s="95">
        <v>14400</v>
      </c>
      <c r="L34" s="11">
        <f t="shared" si="2"/>
        <v>5191175</v>
      </c>
      <c r="M34" s="11">
        <f t="shared" si="1"/>
        <v>4181364</v>
      </c>
    </row>
    <row r="35" spans="1:13" ht="15.75" customHeight="1">
      <c r="A35" s="99" t="s">
        <v>50</v>
      </c>
      <c r="B35" s="21">
        <v>66</v>
      </c>
      <c r="C35" s="22">
        <v>70409</v>
      </c>
      <c r="D35" s="23">
        <v>95000</v>
      </c>
      <c r="E35" s="23">
        <v>55000</v>
      </c>
      <c r="F35" s="25"/>
      <c r="G35" s="26">
        <v>132</v>
      </c>
      <c r="H35" s="22">
        <v>20533</v>
      </c>
      <c r="I35" s="23">
        <v>51000</v>
      </c>
      <c r="J35" s="95">
        <v>14000</v>
      </c>
      <c r="L35" s="11">
        <f t="shared" si="2"/>
        <v>4646994</v>
      </c>
      <c r="M35" s="11">
        <f t="shared" si="1"/>
        <v>2710356</v>
      </c>
    </row>
    <row r="36" spans="1:13" ht="15">
      <c r="A36" s="96" t="s">
        <v>56</v>
      </c>
      <c r="B36" s="21">
        <v>19</v>
      </c>
      <c r="C36" s="22">
        <v>81368</v>
      </c>
      <c r="D36" s="23">
        <v>200000</v>
      </c>
      <c r="E36" s="23">
        <v>60000</v>
      </c>
      <c r="F36" s="25"/>
      <c r="G36" s="26">
        <v>23</v>
      </c>
      <c r="H36" s="22">
        <v>98434</v>
      </c>
      <c r="I36" s="23">
        <v>450000</v>
      </c>
      <c r="J36" s="95">
        <v>32000</v>
      </c>
      <c r="L36" s="11">
        <f t="shared" si="2"/>
        <v>1545992</v>
      </c>
      <c r="M36" s="11">
        <f t="shared" si="1"/>
        <v>2263982</v>
      </c>
    </row>
    <row r="37" spans="1:13" ht="15">
      <c r="A37" s="94" t="s">
        <v>75</v>
      </c>
      <c r="B37" s="21">
        <v>70</v>
      </c>
      <c r="C37" s="28">
        <v>119657</v>
      </c>
      <c r="D37" s="23">
        <v>850000</v>
      </c>
      <c r="E37" s="23">
        <v>70000</v>
      </c>
      <c r="F37" s="25"/>
      <c r="G37" s="21">
        <v>81</v>
      </c>
      <c r="H37" s="28">
        <v>108222</v>
      </c>
      <c r="I37" s="23">
        <v>940000</v>
      </c>
      <c r="J37" s="95">
        <v>40000</v>
      </c>
      <c r="L37" s="11">
        <f t="shared" si="2"/>
        <v>8375990</v>
      </c>
      <c r="M37" s="11">
        <f t="shared" si="1"/>
        <v>8765982</v>
      </c>
    </row>
    <row r="38" spans="1:13" ht="15">
      <c r="A38" s="94" t="s">
        <v>76</v>
      </c>
      <c r="B38" s="21">
        <v>42</v>
      </c>
      <c r="C38" s="22">
        <v>133023</v>
      </c>
      <c r="D38" s="23">
        <v>900000</v>
      </c>
      <c r="E38" s="23">
        <v>75000</v>
      </c>
      <c r="F38" s="25"/>
      <c r="G38" s="21">
        <v>116</v>
      </c>
      <c r="H38" s="22">
        <v>45173</v>
      </c>
      <c r="I38" s="23">
        <v>640000</v>
      </c>
      <c r="J38" s="95">
        <v>15000</v>
      </c>
      <c r="L38" s="11">
        <f t="shared" si="2"/>
        <v>5586966</v>
      </c>
      <c r="M38" s="11">
        <f t="shared" si="1"/>
        <v>5240068</v>
      </c>
    </row>
    <row r="39" spans="1:13" ht="15">
      <c r="A39" s="94" t="s">
        <v>77</v>
      </c>
      <c r="B39" s="21">
        <v>58</v>
      </c>
      <c r="C39" s="22">
        <v>70620</v>
      </c>
      <c r="D39" s="23">
        <v>170000</v>
      </c>
      <c r="E39" s="23">
        <v>60000</v>
      </c>
      <c r="F39" s="25"/>
      <c r="G39" s="26">
        <v>78</v>
      </c>
      <c r="H39" s="22">
        <v>29115</v>
      </c>
      <c r="I39" s="23">
        <v>41000</v>
      </c>
      <c r="J39" s="95">
        <v>24000</v>
      </c>
      <c r="L39" s="11">
        <f t="shared" si="2"/>
        <v>4095960</v>
      </c>
      <c r="M39" s="11">
        <f t="shared" si="1"/>
        <v>2270970</v>
      </c>
    </row>
    <row r="40" spans="1:13" ht="15">
      <c r="A40" s="94" t="s">
        <v>78</v>
      </c>
      <c r="B40" s="21">
        <v>47</v>
      </c>
      <c r="C40" s="22">
        <v>68936</v>
      </c>
      <c r="D40" s="23">
        <v>96000</v>
      </c>
      <c r="E40" s="23">
        <v>60000</v>
      </c>
      <c r="F40" s="25"/>
      <c r="G40" s="26">
        <v>55</v>
      </c>
      <c r="H40" s="22">
        <v>29635.872727272726</v>
      </c>
      <c r="I40" s="23">
        <v>126000</v>
      </c>
      <c r="J40" s="95">
        <v>20000</v>
      </c>
      <c r="L40" s="11">
        <f t="shared" si="2"/>
        <v>3239992</v>
      </c>
      <c r="M40" s="11">
        <f t="shared" si="1"/>
        <v>1629973</v>
      </c>
    </row>
    <row r="41" spans="1:13" ht="15">
      <c r="A41" s="94" t="s">
        <v>88</v>
      </c>
      <c r="B41" s="21">
        <v>35</v>
      </c>
      <c r="C41" s="22">
        <v>69171</v>
      </c>
      <c r="D41" s="23">
        <v>176000</v>
      </c>
      <c r="E41" s="23">
        <v>60000</v>
      </c>
      <c r="F41" s="25"/>
      <c r="G41" s="26">
        <v>57</v>
      </c>
      <c r="H41" s="22">
        <v>21313</v>
      </c>
      <c r="I41" s="23"/>
      <c r="J41" s="95"/>
      <c r="L41" s="11">
        <f t="shared" si="2"/>
        <v>2420985</v>
      </c>
      <c r="M41" s="11">
        <f t="shared" si="1"/>
        <v>1214841</v>
      </c>
    </row>
    <row r="42" spans="1:13" ht="15">
      <c r="A42" s="94" t="s">
        <v>79</v>
      </c>
      <c r="B42" s="21">
        <v>89</v>
      </c>
      <c r="C42" s="22">
        <v>73865</v>
      </c>
      <c r="D42" s="23">
        <v>138000</v>
      </c>
      <c r="E42" s="23">
        <v>55000</v>
      </c>
      <c r="F42" s="25"/>
      <c r="G42" s="26">
        <v>61</v>
      </c>
      <c r="H42" s="22">
        <v>31262</v>
      </c>
      <c r="I42" s="23">
        <v>130000</v>
      </c>
      <c r="J42" s="95">
        <v>20000</v>
      </c>
      <c r="L42" s="11">
        <f t="shared" si="2"/>
        <v>6573985</v>
      </c>
      <c r="M42" s="11">
        <f t="shared" si="1"/>
        <v>1906982</v>
      </c>
    </row>
    <row r="43" spans="1:13" ht="15">
      <c r="A43" s="94" t="s">
        <v>89</v>
      </c>
      <c r="B43" s="21">
        <v>5</v>
      </c>
      <c r="C43" s="22">
        <v>59600</v>
      </c>
      <c r="D43" s="23">
        <v>75000</v>
      </c>
      <c r="E43" s="23">
        <v>58000</v>
      </c>
      <c r="F43" s="25"/>
      <c r="G43" s="26">
        <v>3</v>
      </c>
      <c r="H43" s="22">
        <v>29666</v>
      </c>
      <c r="I43" s="23">
        <v>39000</v>
      </c>
      <c r="J43" s="95">
        <v>25000</v>
      </c>
      <c r="L43" s="11">
        <f t="shared" si="2"/>
        <v>298000</v>
      </c>
      <c r="M43" s="11">
        <f t="shared" si="1"/>
        <v>88998</v>
      </c>
    </row>
    <row r="44" spans="1:13" ht="15">
      <c r="A44" s="94" t="s">
        <v>55</v>
      </c>
      <c r="B44" s="21">
        <v>52</v>
      </c>
      <c r="C44" s="22">
        <v>74173</v>
      </c>
      <c r="D44" s="23">
        <v>90000</v>
      </c>
      <c r="E44" s="23">
        <v>60000</v>
      </c>
      <c r="F44" s="25"/>
      <c r="G44" s="26">
        <v>71</v>
      </c>
      <c r="H44" s="22">
        <v>27915</v>
      </c>
      <c r="I44" s="23">
        <v>44000</v>
      </c>
      <c r="J44" s="95">
        <v>22000</v>
      </c>
      <c r="L44" s="11">
        <f>B44*C44</f>
        <v>3856996</v>
      </c>
      <c r="M44" s="11">
        <f>G44*H44</f>
        <v>1981965</v>
      </c>
    </row>
    <row r="45" spans="1:13" ht="15">
      <c r="A45" s="94" t="s">
        <v>14</v>
      </c>
      <c r="B45" s="21">
        <v>58</v>
      </c>
      <c r="C45" s="22">
        <v>60931</v>
      </c>
      <c r="D45" s="23">
        <v>107000</v>
      </c>
      <c r="E45" s="23">
        <v>50000</v>
      </c>
      <c r="F45" s="25"/>
      <c r="G45" s="26">
        <v>107</v>
      </c>
      <c r="H45" s="22">
        <v>19565</v>
      </c>
      <c r="I45" s="23">
        <v>28000</v>
      </c>
      <c r="J45" s="95">
        <v>15000</v>
      </c>
      <c r="L45" s="11">
        <f t="shared" si="2"/>
        <v>3533998</v>
      </c>
      <c r="M45" s="11">
        <f t="shared" si="1"/>
        <v>2093455</v>
      </c>
    </row>
    <row r="46" spans="1:13" ht="25.5">
      <c r="A46" s="94" t="s">
        <v>80</v>
      </c>
      <c r="B46" s="21">
        <v>53</v>
      </c>
      <c r="C46" s="22">
        <v>82849</v>
      </c>
      <c r="D46" s="23">
        <v>245000</v>
      </c>
      <c r="E46" s="23">
        <v>60000</v>
      </c>
      <c r="F46" s="25"/>
      <c r="G46" s="26">
        <v>54</v>
      </c>
      <c r="H46" s="22">
        <v>15953</v>
      </c>
      <c r="I46" s="23">
        <v>57000</v>
      </c>
      <c r="J46" s="95">
        <v>10000</v>
      </c>
      <c r="L46" s="11">
        <f t="shared" si="2"/>
        <v>4390997</v>
      </c>
      <c r="M46" s="11">
        <f t="shared" si="1"/>
        <v>861462</v>
      </c>
    </row>
    <row r="47" spans="1:13" ht="15">
      <c r="A47" s="94" t="s">
        <v>16</v>
      </c>
      <c r="B47" s="21">
        <v>7</v>
      </c>
      <c r="C47" s="22">
        <v>56750</v>
      </c>
      <c r="D47" s="23">
        <v>76000</v>
      </c>
      <c r="E47" s="23">
        <v>50000</v>
      </c>
      <c r="F47" s="25"/>
      <c r="G47" s="26">
        <v>14</v>
      </c>
      <c r="H47" s="22">
        <v>27857</v>
      </c>
      <c r="I47" s="23">
        <v>41000</v>
      </c>
      <c r="J47" s="95">
        <v>23000</v>
      </c>
      <c r="L47" s="11">
        <f>B47*C47</f>
        <v>397250</v>
      </c>
      <c r="M47" s="11">
        <f>G47*H47</f>
        <v>389998</v>
      </c>
    </row>
    <row r="48" spans="1:13" ht="15">
      <c r="A48" s="94" t="s">
        <v>15</v>
      </c>
      <c r="B48" s="21">
        <v>70</v>
      </c>
      <c r="C48" s="22">
        <v>62771</v>
      </c>
      <c r="D48" s="23">
        <v>84000</v>
      </c>
      <c r="E48" s="23">
        <v>53000</v>
      </c>
      <c r="F48" s="25"/>
      <c r="G48" s="21">
        <v>112</v>
      </c>
      <c r="H48" s="22">
        <v>23096</v>
      </c>
      <c r="I48" s="23">
        <v>66000</v>
      </c>
      <c r="J48" s="95">
        <v>16000</v>
      </c>
      <c r="L48" s="11">
        <f t="shared" si="2"/>
        <v>4393970</v>
      </c>
      <c r="M48" s="11">
        <f t="shared" si="1"/>
        <v>2586752</v>
      </c>
    </row>
    <row r="49" spans="1:13" ht="15">
      <c r="A49" s="94" t="s">
        <v>17</v>
      </c>
      <c r="B49" s="21">
        <v>63</v>
      </c>
      <c r="C49" s="22">
        <v>69253</v>
      </c>
      <c r="D49" s="23">
        <v>135000</v>
      </c>
      <c r="E49" s="23">
        <v>55000</v>
      </c>
      <c r="F49" s="25"/>
      <c r="G49" s="26">
        <v>180</v>
      </c>
      <c r="H49" s="22">
        <v>34822</v>
      </c>
      <c r="I49" s="23">
        <v>305000</v>
      </c>
      <c r="J49" s="95">
        <v>21000</v>
      </c>
      <c r="L49" s="11">
        <f t="shared" si="2"/>
        <v>4362939</v>
      </c>
      <c r="M49" s="11">
        <f t="shared" si="1"/>
        <v>6267960</v>
      </c>
    </row>
    <row r="50" spans="1:13" ht="17.25" customHeight="1">
      <c r="A50" s="94" t="s">
        <v>19</v>
      </c>
      <c r="B50" s="21">
        <v>20</v>
      </c>
      <c r="C50" s="22">
        <v>71450</v>
      </c>
      <c r="D50" s="23">
        <v>120000</v>
      </c>
      <c r="E50" s="23">
        <v>60000</v>
      </c>
      <c r="F50" s="25"/>
      <c r="G50" s="21"/>
      <c r="H50" s="28"/>
      <c r="I50" s="23"/>
      <c r="J50" s="95"/>
      <c r="L50" s="11">
        <f>B50*C50</f>
        <v>1429000</v>
      </c>
      <c r="M50" s="11">
        <f>G50*H50</f>
        <v>0</v>
      </c>
    </row>
    <row r="51" spans="1:13" ht="15">
      <c r="A51" s="94" t="s">
        <v>18</v>
      </c>
      <c r="B51" s="21"/>
      <c r="C51" s="22"/>
      <c r="D51" s="23"/>
      <c r="E51" s="23"/>
      <c r="F51" s="25"/>
      <c r="G51" s="26">
        <v>120</v>
      </c>
      <c r="H51" s="22">
        <v>18054</v>
      </c>
      <c r="I51" s="23">
        <v>33000</v>
      </c>
      <c r="J51" s="95">
        <v>13.4</v>
      </c>
      <c r="L51" s="11">
        <f t="shared" si="2"/>
        <v>0</v>
      </c>
      <c r="M51" s="11">
        <f t="shared" si="1"/>
        <v>2166480</v>
      </c>
    </row>
    <row r="52" spans="1:13" ht="15">
      <c r="A52" s="94" t="s">
        <v>90</v>
      </c>
      <c r="B52" s="21">
        <v>11</v>
      </c>
      <c r="C52" s="22">
        <v>64545</v>
      </c>
      <c r="D52" s="23">
        <v>100000</v>
      </c>
      <c r="E52" s="23">
        <v>60000</v>
      </c>
      <c r="F52" s="25"/>
      <c r="G52" s="26">
        <v>46</v>
      </c>
      <c r="H52" s="22">
        <v>44771</v>
      </c>
      <c r="I52" s="23">
        <v>180000</v>
      </c>
      <c r="J52" s="95">
        <v>22000</v>
      </c>
      <c r="L52" s="11">
        <f>B52*C52</f>
        <v>709995</v>
      </c>
      <c r="M52" s="11">
        <f>G52*H52</f>
        <v>2059466</v>
      </c>
    </row>
    <row r="53" spans="1:13" ht="25.5">
      <c r="A53" s="94" t="s">
        <v>81</v>
      </c>
      <c r="B53" s="21">
        <v>46</v>
      </c>
      <c r="C53" s="22">
        <v>75043</v>
      </c>
      <c r="D53" s="23">
        <v>152000</v>
      </c>
      <c r="E53" s="23">
        <v>57000</v>
      </c>
      <c r="F53" s="25"/>
      <c r="G53" s="26">
        <v>82</v>
      </c>
      <c r="H53" s="22">
        <v>28146</v>
      </c>
      <c r="I53" s="23">
        <v>202000</v>
      </c>
      <c r="J53" s="95">
        <v>14500</v>
      </c>
      <c r="L53" s="11">
        <f t="shared" si="2"/>
        <v>3451978</v>
      </c>
      <c r="M53" s="11">
        <f t="shared" si="1"/>
        <v>2307972</v>
      </c>
    </row>
    <row r="54" spans="1:13" ht="15">
      <c r="A54" s="94" t="s">
        <v>82</v>
      </c>
      <c r="B54" s="21">
        <v>97</v>
      </c>
      <c r="C54" s="22">
        <v>73185</v>
      </c>
      <c r="D54" s="23">
        <v>420000</v>
      </c>
      <c r="E54" s="34">
        <v>50000</v>
      </c>
      <c r="F54" s="25"/>
      <c r="G54" s="26">
        <v>106</v>
      </c>
      <c r="H54" s="22">
        <v>38188</v>
      </c>
      <c r="I54" s="23">
        <v>310000</v>
      </c>
      <c r="J54" s="95">
        <v>20000</v>
      </c>
      <c r="L54" s="11">
        <f t="shared" si="2"/>
        <v>7098945</v>
      </c>
      <c r="M54" s="11">
        <f t="shared" si="1"/>
        <v>4047928</v>
      </c>
    </row>
    <row r="55" spans="1:13" s="12" customFormat="1" ht="15">
      <c r="A55" s="94" t="s">
        <v>20</v>
      </c>
      <c r="B55" s="21">
        <v>29</v>
      </c>
      <c r="C55" s="22">
        <v>55192</v>
      </c>
      <c r="D55" s="23">
        <v>78000</v>
      </c>
      <c r="E55" s="23">
        <v>50000</v>
      </c>
      <c r="F55" s="25"/>
      <c r="G55" s="26">
        <v>29</v>
      </c>
      <c r="H55" s="22">
        <v>15303</v>
      </c>
      <c r="I55" s="23">
        <v>17000</v>
      </c>
      <c r="J55" s="95">
        <v>12000</v>
      </c>
      <c r="L55" s="11">
        <f t="shared" si="2"/>
        <v>1600568</v>
      </c>
      <c r="M55" s="11">
        <f>G55*H55</f>
        <v>443787</v>
      </c>
    </row>
    <row r="56" spans="1:13" s="69" customFormat="1" ht="14.25">
      <c r="A56" s="97" t="s">
        <v>92</v>
      </c>
      <c r="B56" s="64">
        <v>14</v>
      </c>
      <c r="C56" s="65">
        <v>50850</v>
      </c>
      <c r="D56" s="66">
        <v>80000</v>
      </c>
      <c r="E56" s="66">
        <v>40000</v>
      </c>
      <c r="F56" s="67"/>
      <c r="G56" s="68"/>
      <c r="H56" s="65"/>
      <c r="I56" s="66"/>
      <c r="J56" s="100"/>
      <c r="L56" s="70">
        <f t="shared" si="2"/>
        <v>711900</v>
      </c>
      <c r="M56" s="71">
        <f aca="true" t="shared" si="3" ref="M56:M63">G56*H56</f>
        <v>0</v>
      </c>
    </row>
    <row r="57" spans="1:13" s="69" customFormat="1" ht="14.25">
      <c r="A57" s="97" t="s">
        <v>21</v>
      </c>
      <c r="B57" s="64">
        <v>42</v>
      </c>
      <c r="C57" s="65">
        <v>66595</v>
      </c>
      <c r="D57" s="66">
        <v>89000</v>
      </c>
      <c r="E57" s="66">
        <v>50000</v>
      </c>
      <c r="F57" s="72"/>
      <c r="G57" s="64">
        <v>157</v>
      </c>
      <c r="H57" s="65">
        <v>18861</v>
      </c>
      <c r="I57" s="66">
        <v>24500</v>
      </c>
      <c r="J57" s="100">
        <v>14000</v>
      </c>
      <c r="L57" s="70">
        <f t="shared" si="2"/>
        <v>2796990</v>
      </c>
      <c r="M57" s="71">
        <f t="shared" si="3"/>
        <v>2961177</v>
      </c>
    </row>
    <row r="58" spans="1:13" s="69" customFormat="1" ht="14.25">
      <c r="A58" s="97" t="s">
        <v>22</v>
      </c>
      <c r="B58" s="64">
        <v>30</v>
      </c>
      <c r="C58" s="65">
        <v>68167</v>
      </c>
      <c r="D58" s="66">
        <v>106000</v>
      </c>
      <c r="E58" s="66">
        <v>60000</v>
      </c>
      <c r="F58" s="72"/>
      <c r="G58" s="64">
        <v>111</v>
      </c>
      <c r="H58" s="65">
        <v>19378</v>
      </c>
      <c r="I58" s="66">
        <v>28000</v>
      </c>
      <c r="J58" s="100">
        <v>11600</v>
      </c>
      <c r="L58" s="70">
        <f t="shared" si="2"/>
        <v>2045010</v>
      </c>
      <c r="M58" s="71">
        <f t="shared" si="3"/>
        <v>2150958</v>
      </c>
    </row>
    <row r="59" spans="1:13" s="69" customFormat="1" ht="14.25">
      <c r="A59" s="97" t="s">
        <v>23</v>
      </c>
      <c r="B59" s="64">
        <v>67</v>
      </c>
      <c r="C59" s="65">
        <v>66208</v>
      </c>
      <c r="D59" s="66">
        <v>100000</v>
      </c>
      <c r="E59" s="66">
        <v>55000</v>
      </c>
      <c r="F59" s="72"/>
      <c r="G59" s="64">
        <v>140</v>
      </c>
      <c r="H59" s="65">
        <v>35175</v>
      </c>
      <c r="I59" s="66">
        <v>63909</v>
      </c>
      <c r="J59" s="100">
        <v>20000</v>
      </c>
      <c r="L59" s="70">
        <f t="shared" si="2"/>
        <v>4435936</v>
      </c>
      <c r="M59" s="71">
        <f t="shared" si="3"/>
        <v>4924500</v>
      </c>
    </row>
    <row r="60" spans="1:13" s="69" customFormat="1" ht="14.25">
      <c r="A60" s="97" t="s">
        <v>93</v>
      </c>
      <c r="B60" s="64">
        <v>55</v>
      </c>
      <c r="C60" s="65">
        <v>72182</v>
      </c>
      <c r="D60" s="66">
        <v>135000</v>
      </c>
      <c r="E60" s="66">
        <v>55000</v>
      </c>
      <c r="F60" s="72"/>
      <c r="G60" s="68">
        <v>5</v>
      </c>
      <c r="H60" s="65">
        <v>99400</v>
      </c>
      <c r="I60" s="66">
        <v>170000</v>
      </c>
      <c r="J60" s="100">
        <v>60000</v>
      </c>
      <c r="L60" s="70">
        <f t="shared" si="2"/>
        <v>3970010</v>
      </c>
      <c r="M60" s="71">
        <f t="shared" si="3"/>
        <v>497000</v>
      </c>
    </row>
    <row r="61" spans="1:13" s="69" customFormat="1" ht="14.25">
      <c r="A61" s="97" t="s">
        <v>24</v>
      </c>
      <c r="B61" s="64"/>
      <c r="C61" s="65"/>
      <c r="D61" s="66"/>
      <c r="E61" s="73"/>
      <c r="F61" s="72"/>
      <c r="G61" s="64">
        <v>57</v>
      </c>
      <c r="H61" s="65">
        <v>19044</v>
      </c>
      <c r="I61" s="66">
        <v>25000</v>
      </c>
      <c r="J61" s="100">
        <v>17500</v>
      </c>
      <c r="L61" s="70">
        <f t="shared" si="2"/>
        <v>0</v>
      </c>
      <c r="M61" s="71">
        <f t="shared" si="3"/>
        <v>1085508</v>
      </c>
    </row>
    <row r="62" spans="1:13" s="69" customFormat="1" ht="14.25">
      <c r="A62" s="97" t="s">
        <v>25</v>
      </c>
      <c r="B62" s="64">
        <v>48</v>
      </c>
      <c r="C62" s="65">
        <v>59900</v>
      </c>
      <c r="D62" s="66">
        <v>95000</v>
      </c>
      <c r="E62" s="73">
        <v>50000</v>
      </c>
      <c r="F62" s="72"/>
      <c r="G62" s="74">
        <v>102</v>
      </c>
      <c r="H62" s="65">
        <v>28650</v>
      </c>
      <c r="I62" s="66">
        <v>149000</v>
      </c>
      <c r="J62" s="100">
        <v>18000</v>
      </c>
      <c r="L62" s="70">
        <f t="shared" si="2"/>
        <v>2875200</v>
      </c>
      <c r="M62" s="71">
        <f t="shared" si="3"/>
        <v>2922300</v>
      </c>
    </row>
    <row r="63" spans="1:13" s="69" customFormat="1" ht="15" thickBot="1">
      <c r="A63" s="97" t="s">
        <v>26</v>
      </c>
      <c r="B63" s="64"/>
      <c r="C63" s="66"/>
      <c r="D63" s="66"/>
      <c r="E63" s="66"/>
      <c r="F63" s="72"/>
      <c r="G63" s="75">
        <v>53</v>
      </c>
      <c r="H63" s="65">
        <v>95565</v>
      </c>
      <c r="I63" s="80">
        <v>400000</v>
      </c>
      <c r="J63" s="101">
        <v>25000</v>
      </c>
      <c r="L63" s="70">
        <f t="shared" si="2"/>
        <v>0</v>
      </c>
      <c r="M63" s="71">
        <f t="shared" si="3"/>
        <v>5064945</v>
      </c>
    </row>
    <row r="64" spans="1:13" s="79" customFormat="1" ht="16.5" customHeight="1" hidden="1" thickBot="1">
      <c r="A64" s="76"/>
      <c r="B64" s="77"/>
      <c r="C64" s="77"/>
      <c r="D64" s="77"/>
      <c r="E64" s="77"/>
      <c r="F64" s="78"/>
      <c r="G64" s="78"/>
      <c r="H64" s="78"/>
      <c r="I64" s="78"/>
      <c r="J64" s="102"/>
      <c r="L64" s="70">
        <f>SUM(L5:L63)</f>
        <v>209949207</v>
      </c>
      <c r="M64" s="70">
        <f>SUM(M4:M63)</f>
        <v>139488381</v>
      </c>
    </row>
    <row r="65" spans="1:13" s="79" customFormat="1" ht="16.5" customHeight="1" thickBot="1">
      <c r="A65" s="76"/>
      <c r="B65" s="77"/>
      <c r="C65" s="77"/>
      <c r="D65" s="77"/>
      <c r="E65" s="77"/>
      <c r="F65" s="78"/>
      <c r="G65" s="78"/>
      <c r="H65" s="78"/>
      <c r="I65" s="78"/>
      <c r="J65" s="102"/>
      <c r="L65" s="70"/>
      <c r="M65" s="70"/>
    </row>
    <row r="66" spans="1:13" ht="15.75" thickBot="1">
      <c r="A66" s="35" t="s">
        <v>27</v>
      </c>
      <c r="B66" s="52">
        <f>SUM(B4:B62)</f>
        <v>2790</v>
      </c>
      <c r="C66" s="53">
        <f>L64/B66</f>
        <v>75250.611827957</v>
      </c>
      <c r="D66" s="13"/>
      <c r="E66" s="13"/>
      <c r="F66" s="13"/>
      <c r="G66" s="52">
        <f>SUM(G4:G63)</f>
        <v>4308</v>
      </c>
      <c r="H66" s="53">
        <f>M64/G66</f>
        <v>32378.91852367688</v>
      </c>
      <c r="I66" s="13"/>
      <c r="J66" s="103" t="s">
        <v>28</v>
      </c>
      <c r="L66" s="5"/>
      <c r="M66" s="5"/>
    </row>
    <row r="67" spans="1:13" ht="15.75" thickBot="1">
      <c r="A67" s="104"/>
      <c r="B67" s="105"/>
      <c r="C67" s="106"/>
      <c r="D67" s="60"/>
      <c r="E67" s="60"/>
      <c r="F67" s="60"/>
      <c r="G67" s="105"/>
      <c r="H67" s="106"/>
      <c r="I67" s="60"/>
      <c r="J67" s="107"/>
      <c r="L67" s="5"/>
      <c r="M67" s="5"/>
    </row>
    <row r="68" spans="1:13" ht="15.75" thickBot="1">
      <c r="A68" s="91"/>
      <c r="B68" s="92"/>
      <c r="C68" s="93"/>
      <c r="D68" s="13"/>
      <c r="E68" s="13"/>
      <c r="F68" s="13"/>
      <c r="G68" s="92"/>
      <c r="H68" s="93"/>
      <c r="I68" s="13"/>
      <c r="L68" s="5"/>
      <c r="M68" s="5"/>
    </row>
    <row r="69" spans="1:13" s="12" customFormat="1" ht="15.75" customHeight="1" thickBot="1">
      <c r="A69" s="81" t="s">
        <v>29</v>
      </c>
      <c r="B69" s="84">
        <v>2017</v>
      </c>
      <c r="C69" s="85"/>
      <c r="D69" s="85"/>
      <c r="E69" s="86"/>
      <c r="F69" s="3"/>
      <c r="G69" s="84">
        <v>2017</v>
      </c>
      <c r="H69" s="85"/>
      <c r="I69" s="85"/>
      <c r="J69" s="86"/>
      <c r="K69" s="1"/>
      <c r="L69" s="87" t="s">
        <v>49</v>
      </c>
      <c r="M69" s="87"/>
    </row>
    <row r="70" spans="1:13" ht="15.75" customHeight="1" thickBot="1">
      <c r="A70" s="82"/>
      <c r="B70" s="88" t="s">
        <v>1</v>
      </c>
      <c r="C70" s="89"/>
      <c r="D70" s="89"/>
      <c r="E70" s="90"/>
      <c r="F70" s="4"/>
      <c r="G70" s="88" t="s">
        <v>2</v>
      </c>
      <c r="H70" s="89"/>
      <c r="I70" s="89"/>
      <c r="J70" s="90"/>
      <c r="L70" s="87"/>
      <c r="M70" s="87"/>
    </row>
    <row r="71" spans="1:13" ht="15.75" customHeight="1" thickBot="1">
      <c r="A71" s="83"/>
      <c r="B71" s="6" t="s">
        <v>3</v>
      </c>
      <c r="C71" s="7" t="s">
        <v>4</v>
      </c>
      <c r="D71" s="7" t="s">
        <v>5</v>
      </c>
      <c r="E71" s="8" t="s">
        <v>6</v>
      </c>
      <c r="F71" s="9"/>
      <c r="G71" s="6" t="s">
        <v>3</v>
      </c>
      <c r="H71" s="7" t="s">
        <v>4</v>
      </c>
      <c r="I71" s="7" t="s">
        <v>5</v>
      </c>
      <c r="J71" s="8" t="s">
        <v>6</v>
      </c>
      <c r="L71" s="10"/>
      <c r="M71" s="10"/>
    </row>
    <row r="72" spans="1:13" ht="15">
      <c r="A72" s="37" t="s">
        <v>30</v>
      </c>
      <c r="B72" s="38">
        <v>34</v>
      </c>
      <c r="C72" s="22">
        <v>119180</v>
      </c>
      <c r="D72" s="23">
        <v>800000</v>
      </c>
      <c r="E72" s="23">
        <v>55000</v>
      </c>
      <c r="F72" s="39"/>
      <c r="G72" s="38">
        <v>36</v>
      </c>
      <c r="H72" s="22">
        <v>95718</v>
      </c>
      <c r="I72" s="23">
        <v>335000</v>
      </c>
      <c r="J72" s="23">
        <v>40000</v>
      </c>
      <c r="L72" s="11">
        <f>B72*C72</f>
        <v>4052120</v>
      </c>
      <c r="M72" s="11">
        <f>G72*H72</f>
        <v>3445848</v>
      </c>
    </row>
    <row r="73" spans="1:13" ht="15">
      <c r="A73" s="37" t="s">
        <v>31</v>
      </c>
      <c r="B73" s="38">
        <v>12</v>
      </c>
      <c r="C73" s="22">
        <v>302800</v>
      </c>
      <c r="D73" s="23">
        <v>940000</v>
      </c>
      <c r="E73" s="23">
        <v>90000</v>
      </c>
      <c r="F73" s="40"/>
      <c r="G73" s="38">
        <v>15</v>
      </c>
      <c r="H73" s="22">
        <v>251350</v>
      </c>
      <c r="I73" s="23">
        <v>430000</v>
      </c>
      <c r="J73" s="23">
        <v>75000</v>
      </c>
      <c r="L73" s="11">
        <f aca="true" t="shared" si="4" ref="L73:L96">B73*C73</f>
        <v>3633600</v>
      </c>
      <c r="M73" s="11">
        <f aca="true" t="shared" si="5" ref="M73:M96">G73*H73</f>
        <v>3770250</v>
      </c>
    </row>
    <row r="74" spans="1:13" ht="15" hidden="1">
      <c r="A74" s="37" t="s">
        <v>51</v>
      </c>
      <c r="B74" s="38"/>
      <c r="C74" s="22"/>
      <c r="D74" s="23"/>
      <c r="E74" s="23"/>
      <c r="F74" s="40"/>
      <c r="G74" s="38"/>
      <c r="H74" s="22"/>
      <c r="I74" s="23"/>
      <c r="J74" s="23"/>
      <c r="L74" s="11">
        <f t="shared" si="4"/>
        <v>0</v>
      </c>
      <c r="M74" s="11">
        <f t="shared" si="5"/>
        <v>0</v>
      </c>
    </row>
    <row r="75" spans="1:13" ht="15">
      <c r="A75" s="37" t="s">
        <v>32</v>
      </c>
      <c r="B75" s="41">
        <v>15</v>
      </c>
      <c r="C75" s="28">
        <v>50867</v>
      </c>
      <c r="D75" s="23">
        <v>70000</v>
      </c>
      <c r="E75" s="23">
        <v>43000</v>
      </c>
      <c r="F75" s="40"/>
      <c r="G75" s="38">
        <v>4</v>
      </c>
      <c r="H75" s="28">
        <v>24000</v>
      </c>
      <c r="I75" s="23">
        <v>24000</v>
      </c>
      <c r="J75" s="23">
        <v>24000</v>
      </c>
      <c r="L75" s="11">
        <f t="shared" si="4"/>
        <v>763005</v>
      </c>
      <c r="M75" s="11">
        <f t="shared" si="5"/>
        <v>96000</v>
      </c>
    </row>
    <row r="76" spans="1:13" ht="15">
      <c r="A76" s="37" t="s">
        <v>33</v>
      </c>
      <c r="B76" s="38">
        <v>46</v>
      </c>
      <c r="C76" s="22">
        <v>62100</v>
      </c>
      <c r="D76" s="23"/>
      <c r="E76" s="23"/>
      <c r="F76" s="40"/>
      <c r="G76" s="38">
        <v>14</v>
      </c>
      <c r="H76" s="22">
        <v>23215</v>
      </c>
      <c r="I76" s="23"/>
      <c r="J76" s="23"/>
      <c r="L76" s="11">
        <f t="shared" si="4"/>
        <v>2856600</v>
      </c>
      <c r="M76" s="11">
        <f t="shared" si="5"/>
        <v>325010</v>
      </c>
    </row>
    <row r="77" spans="1:13" ht="15">
      <c r="A77" s="37" t="s">
        <v>34</v>
      </c>
      <c r="B77" s="38">
        <v>23</v>
      </c>
      <c r="C77" s="22">
        <v>62000</v>
      </c>
      <c r="D77" s="23">
        <v>82000</v>
      </c>
      <c r="E77" s="23">
        <v>55000</v>
      </c>
      <c r="F77" s="40"/>
      <c r="G77" s="38">
        <v>9</v>
      </c>
      <c r="H77" s="22">
        <v>45000</v>
      </c>
      <c r="I77" s="23">
        <v>81000</v>
      </c>
      <c r="J77" s="23">
        <v>31000</v>
      </c>
      <c r="L77" s="11">
        <f t="shared" si="4"/>
        <v>1426000</v>
      </c>
      <c r="M77" s="11">
        <f t="shared" si="5"/>
        <v>405000</v>
      </c>
    </row>
    <row r="78" spans="1:13" ht="15">
      <c r="A78" s="37" t="s">
        <v>35</v>
      </c>
      <c r="B78" s="38">
        <v>11</v>
      </c>
      <c r="C78" s="22">
        <v>62273</v>
      </c>
      <c r="D78" s="23">
        <v>10000</v>
      </c>
      <c r="E78" s="23">
        <v>40000</v>
      </c>
      <c r="F78" s="40"/>
      <c r="G78" s="38">
        <v>13</v>
      </c>
      <c r="H78" s="22">
        <v>22000</v>
      </c>
      <c r="I78" s="23">
        <v>33000</v>
      </c>
      <c r="J78" s="23">
        <v>20000</v>
      </c>
      <c r="L78" s="11">
        <f t="shared" si="4"/>
        <v>685003</v>
      </c>
      <c r="M78" s="11">
        <f t="shared" si="5"/>
        <v>286000</v>
      </c>
    </row>
    <row r="79" spans="1:13" ht="15">
      <c r="A79" s="37" t="s">
        <v>36</v>
      </c>
      <c r="B79" s="38">
        <v>24</v>
      </c>
      <c r="C79" s="22">
        <v>52375</v>
      </c>
      <c r="D79" s="23">
        <v>102000</v>
      </c>
      <c r="E79" s="23">
        <v>40000</v>
      </c>
      <c r="F79" s="40"/>
      <c r="G79" s="38">
        <v>4</v>
      </c>
      <c r="H79" s="22">
        <v>18000</v>
      </c>
      <c r="I79" s="23">
        <v>18000</v>
      </c>
      <c r="J79" s="23">
        <v>18000</v>
      </c>
      <c r="L79" s="11">
        <f t="shared" si="4"/>
        <v>1257000</v>
      </c>
      <c r="M79" s="11">
        <f t="shared" si="5"/>
        <v>72000</v>
      </c>
    </row>
    <row r="80" spans="1:13" ht="15">
      <c r="A80" s="37" t="s">
        <v>37</v>
      </c>
      <c r="B80" s="38">
        <v>39</v>
      </c>
      <c r="C80" s="22">
        <v>71615</v>
      </c>
      <c r="D80" s="23"/>
      <c r="E80" s="23"/>
      <c r="F80" s="40"/>
      <c r="G80" s="38">
        <v>9</v>
      </c>
      <c r="H80" s="22">
        <v>35777</v>
      </c>
      <c r="I80" s="23"/>
      <c r="J80" s="23"/>
      <c r="L80" s="11">
        <f t="shared" si="4"/>
        <v>2792985</v>
      </c>
      <c r="M80" s="11">
        <f t="shared" si="5"/>
        <v>321993</v>
      </c>
    </row>
    <row r="81" spans="1:13" ht="15">
      <c r="A81" s="37" t="s">
        <v>38</v>
      </c>
      <c r="B81" s="38">
        <v>13</v>
      </c>
      <c r="C81" s="22">
        <v>51750</v>
      </c>
      <c r="D81" s="23">
        <v>61000</v>
      </c>
      <c r="E81" s="23">
        <v>42000</v>
      </c>
      <c r="F81" s="40"/>
      <c r="G81" s="38">
        <v>8</v>
      </c>
      <c r="H81" s="22">
        <v>17000</v>
      </c>
      <c r="I81" s="23">
        <v>21200</v>
      </c>
      <c r="J81" s="23">
        <v>13000</v>
      </c>
      <c r="L81" s="11">
        <f t="shared" si="4"/>
        <v>672750</v>
      </c>
      <c r="M81" s="11">
        <f t="shared" si="5"/>
        <v>136000</v>
      </c>
    </row>
    <row r="82" spans="1:13" ht="15">
      <c r="A82" s="37" t="s">
        <v>52</v>
      </c>
      <c r="B82" s="38">
        <v>3</v>
      </c>
      <c r="C82" s="22">
        <v>50000</v>
      </c>
      <c r="D82" s="23">
        <v>60000</v>
      </c>
      <c r="E82" s="23">
        <v>45000</v>
      </c>
      <c r="F82" s="40"/>
      <c r="G82" s="38"/>
      <c r="H82" s="22"/>
      <c r="I82" s="23"/>
      <c r="J82" s="23"/>
      <c r="L82" s="11">
        <f t="shared" si="4"/>
        <v>150000</v>
      </c>
      <c r="M82" s="11">
        <f t="shared" si="5"/>
        <v>0</v>
      </c>
    </row>
    <row r="83" spans="1:13" ht="15" hidden="1">
      <c r="A83" s="37" t="s">
        <v>91</v>
      </c>
      <c r="B83" s="38"/>
      <c r="C83" s="22"/>
      <c r="D83" s="23"/>
      <c r="E83" s="23"/>
      <c r="F83" s="40"/>
      <c r="G83" s="38"/>
      <c r="H83" s="22"/>
      <c r="I83" s="23"/>
      <c r="J83" s="23"/>
      <c r="L83" s="11">
        <f t="shared" si="4"/>
        <v>0</v>
      </c>
      <c r="M83" s="11">
        <f t="shared" si="5"/>
        <v>0</v>
      </c>
    </row>
    <row r="84" spans="1:13" ht="15">
      <c r="A84" s="37" t="s">
        <v>83</v>
      </c>
      <c r="B84" s="38">
        <v>52</v>
      </c>
      <c r="C84" s="22">
        <v>82202</v>
      </c>
      <c r="D84" s="23">
        <v>120000</v>
      </c>
      <c r="E84" s="23">
        <v>65000</v>
      </c>
      <c r="F84" s="40"/>
      <c r="G84" s="38">
        <v>18</v>
      </c>
      <c r="H84" s="22">
        <v>20777</v>
      </c>
      <c r="I84" s="23">
        <v>25000</v>
      </c>
      <c r="J84" s="23">
        <v>15000</v>
      </c>
      <c r="L84" s="11">
        <f t="shared" si="4"/>
        <v>4274504</v>
      </c>
      <c r="M84" s="11">
        <f t="shared" si="5"/>
        <v>373986</v>
      </c>
    </row>
    <row r="85" spans="1:13" ht="15">
      <c r="A85" s="37" t="s">
        <v>84</v>
      </c>
      <c r="B85" s="38">
        <v>23</v>
      </c>
      <c r="C85" s="22">
        <v>73478</v>
      </c>
      <c r="D85" s="23">
        <v>100000</v>
      </c>
      <c r="E85" s="23">
        <v>55000</v>
      </c>
      <c r="F85" s="40"/>
      <c r="G85" s="38">
        <v>9</v>
      </c>
      <c r="H85" s="22">
        <v>51444</v>
      </c>
      <c r="I85" s="23">
        <v>77000</v>
      </c>
      <c r="J85" s="23">
        <v>36000</v>
      </c>
      <c r="L85" s="11">
        <f t="shared" si="4"/>
        <v>1689994</v>
      </c>
      <c r="M85" s="11">
        <f t="shared" si="5"/>
        <v>462996</v>
      </c>
    </row>
    <row r="86" spans="1:13" ht="15">
      <c r="A86" s="37" t="s">
        <v>39</v>
      </c>
      <c r="B86" s="38">
        <v>30</v>
      </c>
      <c r="C86" s="22">
        <v>57133</v>
      </c>
      <c r="D86" s="23">
        <v>84000</v>
      </c>
      <c r="E86" s="23">
        <v>55000</v>
      </c>
      <c r="F86" s="40"/>
      <c r="G86" s="38">
        <v>16</v>
      </c>
      <c r="H86" s="22">
        <v>29562</v>
      </c>
      <c r="I86" s="23">
        <v>41000</v>
      </c>
      <c r="J86" s="23">
        <v>22000</v>
      </c>
      <c r="L86" s="11">
        <f t="shared" si="4"/>
        <v>1713990</v>
      </c>
      <c r="M86" s="11">
        <f t="shared" si="5"/>
        <v>472992</v>
      </c>
    </row>
    <row r="87" spans="1:13" ht="15">
      <c r="A87" s="37" t="s">
        <v>40</v>
      </c>
      <c r="B87" s="38">
        <v>21</v>
      </c>
      <c r="C87" s="22">
        <v>60857</v>
      </c>
      <c r="D87" s="23">
        <v>132000</v>
      </c>
      <c r="E87" s="23">
        <v>45000</v>
      </c>
      <c r="F87" s="40"/>
      <c r="G87" s="38">
        <v>37</v>
      </c>
      <c r="H87" s="22">
        <v>28864</v>
      </c>
      <c r="I87" s="23">
        <v>37000</v>
      </c>
      <c r="J87" s="23">
        <v>20000</v>
      </c>
      <c r="L87" s="11">
        <f t="shared" si="4"/>
        <v>1277997</v>
      </c>
      <c r="M87" s="11">
        <f t="shared" si="5"/>
        <v>1067968</v>
      </c>
    </row>
    <row r="88" spans="1:13" ht="15">
      <c r="A88" s="37" t="s">
        <v>41</v>
      </c>
      <c r="B88" s="38">
        <v>33</v>
      </c>
      <c r="C88" s="22">
        <v>73484</v>
      </c>
      <c r="D88" s="23">
        <v>131000</v>
      </c>
      <c r="E88" s="23">
        <v>55000</v>
      </c>
      <c r="F88" s="40"/>
      <c r="G88" s="38">
        <v>4</v>
      </c>
      <c r="H88" s="22">
        <v>48500</v>
      </c>
      <c r="I88" s="23">
        <v>28000</v>
      </c>
      <c r="J88" s="23">
        <v>92000</v>
      </c>
      <c r="L88" s="11">
        <f t="shared" si="4"/>
        <v>2424972</v>
      </c>
      <c r="M88" s="11">
        <f t="shared" si="5"/>
        <v>194000</v>
      </c>
    </row>
    <row r="89" spans="1:13" ht="15" hidden="1">
      <c r="A89" s="37" t="s">
        <v>53</v>
      </c>
      <c r="B89" s="38"/>
      <c r="C89" s="22"/>
      <c r="D89" s="23"/>
      <c r="E89" s="23"/>
      <c r="F89" s="40"/>
      <c r="G89" s="38"/>
      <c r="H89" s="22"/>
      <c r="I89" s="23"/>
      <c r="J89" s="23"/>
      <c r="L89" s="11">
        <f t="shared" si="4"/>
        <v>0</v>
      </c>
      <c r="M89" s="11">
        <f t="shared" si="5"/>
        <v>0</v>
      </c>
    </row>
    <row r="90" spans="1:13" ht="15">
      <c r="A90" s="37" t="s">
        <v>42</v>
      </c>
      <c r="B90" s="38">
        <v>13</v>
      </c>
      <c r="C90" s="22">
        <v>54307</v>
      </c>
      <c r="D90" s="23">
        <v>68000</v>
      </c>
      <c r="E90" s="23">
        <v>47500</v>
      </c>
      <c r="F90" s="40"/>
      <c r="G90" s="38"/>
      <c r="H90" s="22"/>
      <c r="I90" s="23"/>
      <c r="J90" s="23"/>
      <c r="L90" s="11">
        <f t="shared" si="4"/>
        <v>705991</v>
      </c>
      <c r="M90" s="11">
        <f t="shared" si="5"/>
        <v>0</v>
      </c>
    </row>
    <row r="91" spans="1:13" ht="15">
      <c r="A91" s="37" t="s">
        <v>85</v>
      </c>
      <c r="B91" s="38">
        <v>82</v>
      </c>
      <c r="C91" s="22">
        <v>81536</v>
      </c>
      <c r="D91" s="23">
        <v>250000</v>
      </c>
      <c r="E91" s="23">
        <v>50000</v>
      </c>
      <c r="F91" s="40"/>
      <c r="G91" s="38">
        <v>52</v>
      </c>
      <c r="H91" s="22">
        <v>49941.86538461538</v>
      </c>
      <c r="I91" s="23">
        <v>280000</v>
      </c>
      <c r="J91" s="23">
        <v>26000</v>
      </c>
      <c r="L91" s="11">
        <f t="shared" si="4"/>
        <v>6685952</v>
      </c>
      <c r="M91" s="11">
        <f t="shared" si="5"/>
        <v>2596977</v>
      </c>
    </row>
    <row r="92" spans="1:13" ht="15">
      <c r="A92" s="37" t="s">
        <v>43</v>
      </c>
      <c r="B92" s="38">
        <v>12</v>
      </c>
      <c r="C92" s="22">
        <v>59166</v>
      </c>
      <c r="D92" s="23">
        <v>70000</v>
      </c>
      <c r="E92" s="23">
        <v>55000</v>
      </c>
      <c r="F92" s="40"/>
      <c r="G92" s="38">
        <v>16</v>
      </c>
      <c r="H92" s="22">
        <v>20031</v>
      </c>
      <c r="I92" s="23">
        <v>30000</v>
      </c>
      <c r="J92" s="23">
        <v>13500</v>
      </c>
      <c r="L92" s="11">
        <f t="shared" si="4"/>
        <v>709992</v>
      </c>
      <c r="M92" s="11">
        <f t="shared" si="5"/>
        <v>320496</v>
      </c>
    </row>
    <row r="93" spans="1:13" ht="15">
      <c r="A93" s="37" t="s">
        <v>44</v>
      </c>
      <c r="B93" s="38">
        <v>14</v>
      </c>
      <c r="C93" s="22">
        <v>52500</v>
      </c>
      <c r="D93" s="23">
        <v>65000</v>
      </c>
      <c r="E93" s="23">
        <v>45000</v>
      </c>
      <c r="F93" s="40"/>
      <c r="G93" s="38"/>
      <c r="H93" s="22"/>
      <c r="I93" s="23"/>
      <c r="J93" s="23"/>
      <c r="L93" s="11">
        <f t="shared" si="4"/>
        <v>735000</v>
      </c>
      <c r="M93" s="11">
        <f t="shared" si="5"/>
        <v>0</v>
      </c>
    </row>
    <row r="94" spans="1:13" ht="15">
      <c r="A94" s="37" t="s">
        <v>45</v>
      </c>
      <c r="B94" s="38">
        <v>22</v>
      </c>
      <c r="C94" s="22">
        <v>63000</v>
      </c>
      <c r="D94" s="23">
        <v>79000</v>
      </c>
      <c r="E94" s="23">
        <v>57000</v>
      </c>
      <c r="F94" s="40"/>
      <c r="G94" s="38">
        <v>4</v>
      </c>
      <c r="H94" s="22">
        <v>43250</v>
      </c>
      <c r="I94" s="23">
        <v>98000</v>
      </c>
      <c r="J94" s="23">
        <v>25000</v>
      </c>
      <c r="L94" s="11">
        <f t="shared" si="4"/>
        <v>1386000</v>
      </c>
      <c r="M94" s="11">
        <f t="shared" si="5"/>
        <v>173000</v>
      </c>
    </row>
    <row r="95" spans="1:13" ht="15">
      <c r="A95" s="37" t="s">
        <v>46</v>
      </c>
      <c r="B95" s="38">
        <v>2</v>
      </c>
      <c r="C95" s="22">
        <v>63000</v>
      </c>
      <c r="D95" s="23">
        <v>76000</v>
      </c>
      <c r="E95" s="23">
        <v>50000</v>
      </c>
      <c r="F95" s="40"/>
      <c r="G95" s="38">
        <v>7</v>
      </c>
      <c r="H95" s="22">
        <v>31428</v>
      </c>
      <c r="I95" s="23"/>
      <c r="J95" s="23"/>
      <c r="L95" s="11">
        <f t="shared" si="4"/>
        <v>126000</v>
      </c>
      <c r="M95" s="11">
        <f t="shared" si="5"/>
        <v>219996</v>
      </c>
    </row>
    <row r="96" spans="1:13" ht="15.75" thickBot="1">
      <c r="A96" s="42"/>
      <c r="B96" s="43"/>
      <c r="C96" s="44"/>
      <c r="D96" s="44"/>
      <c r="E96" s="45"/>
      <c r="F96" s="46"/>
      <c r="G96" s="47"/>
      <c r="H96" s="44"/>
      <c r="I96" s="44"/>
      <c r="J96" s="48"/>
      <c r="L96" s="11">
        <f t="shared" si="4"/>
        <v>0</v>
      </c>
      <c r="M96" s="11">
        <f t="shared" si="5"/>
        <v>0</v>
      </c>
    </row>
    <row r="97" spans="1:13" ht="15.75" thickBot="1">
      <c r="A97" s="49"/>
      <c r="B97" s="50"/>
      <c r="C97" s="50"/>
      <c r="D97" s="50"/>
      <c r="E97" s="50"/>
      <c r="F97" s="50"/>
      <c r="G97" s="50"/>
      <c r="H97" s="50"/>
      <c r="I97" s="50"/>
      <c r="J97" s="51"/>
      <c r="L97" s="11">
        <f>SUM(L72:L96)</f>
        <v>40019455</v>
      </c>
      <c r="M97" s="11">
        <f>SUM(M72:M96)</f>
        <v>14740512</v>
      </c>
    </row>
    <row r="98" spans="1:13" ht="15.75" thickBot="1">
      <c r="A98" s="35" t="s">
        <v>47</v>
      </c>
      <c r="B98" s="52">
        <f>SUM(B72:B96)</f>
        <v>524</v>
      </c>
      <c r="C98" s="53">
        <f>L97/B98</f>
        <v>76373.00572519084</v>
      </c>
      <c r="D98" s="13"/>
      <c r="E98" s="13"/>
      <c r="F98" s="13"/>
      <c r="G98" s="52">
        <f>SUM(G72:G96)</f>
        <v>275</v>
      </c>
      <c r="H98" s="53">
        <f>M97/G98</f>
        <v>53601.86181818182</v>
      </c>
      <c r="I98" s="13"/>
      <c r="J98" s="54"/>
      <c r="L98" s="2"/>
      <c r="M98" s="10"/>
    </row>
    <row r="99" spans="1:13" ht="15">
      <c r="A99" s="36"/>
      <c r="B99" s="13"/>
      <c r="C99" s="13"/>
      <c r="D99" s="13"/>
      <c r="E99" s="13"/>
      <c r="F99" s="14"/>
      <c r="G99" s="13"/>
      <c r="H99" s="13"/>
      <c r="I99" s="13"/>
      <c r="J99" s="54"/>
      <c r="L99" s="15">
        <f>L64+L97</f>
        <v>249968662</v>
      </c>
      <c r="M99" s="15">
        <f>M64+M97</f>
        <v>154228893</v>
      </c>
    </row>
    <row r="100" spans="1:13" ht="15.75" hidden="1" thickBot="1">
      <c r="A100" s="36"/>
      <c r="B100" s="13"/>
      <c r="C100" s="13"/>
      <c r="D100" s="13"/>
      <c r="E100" s="13"/>
      <c r="F100" s="14"/>
      <c r="G100" s="13"/>
      <c r="H100" s="13"/>
      <c r="I100" s="13"/>
      <c r="J100" s="54"/>
      <c r="L100" s="2"/>
      <c r="M100" s="10"/>
    </row>
    <row r="101" spans="1:13" ht="15.75" hidden="1" thickBot="1">
      <c r="A101" s="55" t="s">
        <v>48</v>
      </c>
      <c r="B101" s="52">
        <f>B66+B98</f>
        <v>3314</v>
      </c>
      <c r="C101" s="56">
        <f>L99/B101</f>
        <v>75428.08147254074</v>
      </c>
      <c r="D101" s="13"/>
      <c r="E101" s="13"/>
      <c r="F101" s="13"/>
      <c r="G101" s="57">
        <f>G66+G98</f>
        <v>4583</v>
      </c>
      <c r="H101" s="56">
        <f>M99/G101</f>
        <v>33652.38773728999</v>
      </c>
      <c r="I101" s="13"/>
      <c r="J101" s="54"/>
      <c r="L101" s="2"/>
      <c r="M101" s="10"/>
    </row>
    <row r="102" spans="1:13" ht="15.75" thickBot="1">
      <c r="A102" s="58"/>
      <c r="B102" s="59"/>
      <c r="C102" s="60"/>
      <c r="D102" s="60"/>
      <c r="E102" s="60"/>
      <c r="F102" s="61"/>
      <c r="G102" s="62"/>
      <c r="H102" s="60"/>
      <c r="I102" s="60"/>
      <c r="J102" s="63"/>
      <c r="L102" s="10"/>
      <c r="M102" s="10"/>
    </row>
    <row r="103" spans="1:10" ht="15">
      <c r="A103" s="16"/>
      <c r="B103" s="17"/>
      <c r="C103" s="13"/>
      <c r="D103" s="13"/>
      <c r="E103" s="13"/>
      <c r="F103" s="14"/>
      <c r="G103" s="18"/>
      <c r="H103" s="16"/>
      <c r="I103" s="16"/>
      <c r="J103" s="16"/>
    </row>
  </sheetData>
  <sheetProtection/>
  <mergeCells count="12">
    <mergeCell ref="A69:A71"/>
    <mergeCell ref="B69:E69"/>
    <mergeCell ref="G69:J69"/>
    <mergeCell ref="L69:M70"/>
    <mergeCell ref="B70:E70"/>
    <mergeCell ref="G70:J70"/>
    <mergeCell ref="A1:A3"/>
    <mergeCell ref="B1:E1"/>
    <mergeCell ref="G1:J1"/>
    <mergeCell ref="L1:M2"/>
    <mergeCell ref="B2:E2"/>
    <mergeCell ref="G2:J2"/>
  </mergeCells>
  <printOptions/>
  <pageMargins left="0.11811023622047245" right="0.11811023622047245" top="0.7480314960629921" bottom="0.7480314960629921" header="0.31496062992125984" footer="0.31496062992125984"/>
  <pageSetup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brangus</dc:creator>
  <cp:keywords/>
  <dc:description/>
  <cp:lastModifiedBy>brangus</cp:lastModifiedBy>
  <cp:lastPrinted>2017-11-29T16:25:16Z</cp:lastPrinted>
  <dcterms:created xsi:type="dcterms:W3CDTF">2017-11-02T13:46:53Z</dcterms:created>
  <dcterms:modified xsi:type="dcterms:W3CDTF">2017-12-29T18:26:58Z</dcterms:modified>
  <cp:category/>
  <cp:version/>
  <cp:contentType/>
  <cp:contentStatus/>
</cp:coreProperties>
</file>