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ie\Downloads\"/>
    </mc:Choice>
  </mc:AlternateContent>
  <xr:revisionPtr revIDLastSave="0" documentId="13_ncr:1_{24EE17BA-EC52-4D49-B205-2B3A613CA6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MAT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7" i="11" l="1"/>
  <c r="B103" i="11"/>
  <c r="G103" i="11"/>
  <c r="N77" i="11"/>
  <c r="N44" i="11"/>
  <c r="N39" i="11"/>
  <c r="N25" i="11"/>
</calcChain>
</file>

<file path=xl/sharedStrings.xml><?xml version="1.0" encoding="utf-8"?>
<sst xmlns="http://schemas.openxmlformats.org/spreadsheetml/2006/main" count="116" uniqueCount="103">
  <si>
    <t>MACHOS</t>
  </si>
  <si>
    <t>HEMBRAS</t>
  </si>
  <si>
    <t>CANT</t>
  </si>
  <si>
    <t>MAX</t>
  </si>
  <si>
    <t>MIN</t>
  </si>
  <si>
    <t>Prom</t>
  </si>
  <si>
    <t>REMATES AUSPICIADOS</t>
  </si>
  <si>
    <t>La Sultana - 5ta Ronda Brangus Premium</t>
  </si>
  <si>
    <t>Gen Colorado - Quilpo Norte - San Alejo - Tres Cruces</t>
  </si>
  <si>
    <t>23º Remate anual del Litoral Santafecino, Las Lilas y La Leonor</t>
  </si>
  <si>
    <t>Remate Cámara de Cabañas Santafesinas de Ganado</t>
  </si>
  <si>
    <t>Remate Anual Pro a Pro</t>
  </si>
  <si>
    <t>Rancho Grande de Fideicomiso Agrop. Peyrano</t>
  </si>
  <si>
    <t>El Porvenir de Walter E. Orodá</t>
  </si>
  <si>
    <t>El Pozo de la Carreta de Gilotaux Agrop. SA</t>
  </si>
  <si>
    <t>Cabañas del Norte</t>
  </si>
  <si>
    <t>Corral de Guardia de Bellamar Estancias SA</t>
  </si>
  <si>
    <t>Sultana GeneticFest 2022</t>
  </si>
  <si>
    <t>Don Livio de Sergio y Enry Castellano SRL y San Cayetano de Ganad. La Manga S.A.</t>
  </si>
  <si>
    <t>BRA + BRA Sta Lucía de Ganadera del Villaguay</t>
  </si>
  <si>
    <t>Remate de la Costa- Cabañas Don Pancho, San Antonio y La Catalina</t>
  </si>
  <si>
    <t>51º Remate anual La Leonor</t>
  </si>
  <si>
    <t>El Arabe de Edel Arja</t>
  </si>
  <si>
    <t>Don Luis de Marcelo y Diego Grosso</t>
  </si>
  <si>
    <t>San Vicente de Estab. San Vicente S.A.</t>
  </si>
  <si>
    <t>Los Orígenes de Agrodec S.A.</t>
  </si>
  <si>
    <t>Alegría de Agronor JC S.A.</t>
  </si>
  <si>
    <t>Sin Fronteras - Cabaña Fortín Rifles</t>
  </si>
  <si>
    <t>Las Tres H de Ganadera Caburé SH</t>
  </si>
  <si>
    <t>Don Pedro de Raúl Gallo - 3ra Edicion</t>
  </si>
  <si>
    <t>La Bellaca de Gervasio Zuza SRL</t>
  </si>
  <si>
    <t>El Arranque de Juan Alejandro Baggio</t>
  </si>
  <si>
    <t>Laguna Limpia de Delfabro Agrop. S.A.</t>
  </si>
  <si>
    <t>Don Santiago de Don Santiago S.R.L. Maria Trinidad de Diego Javier Leguiza</t>
  </si>
  <si>
    <t>Cabañas Formoseñas Integradas</t>
  </si>
  <si>
    <t>ALTA GENÉTICA CORDOBESA - Cabañas La Aguada de Almará, Don Pancho, San Gerardo</t>
  </si>
  <si>
    <t>Las Mercedes de Faustino Bravo</t>
  </si>
  <si>
    <t>Marta Carina de Marta Carina SRL</t>
  </si>
  <si>
    <t>Pilagá NorOeste de Agrolam S.A.</t>
  </si>
  <si>
    <t>Quilpo Norte de Pedro Borgatello Ganad SRL.</t>
  </si>
  <si>
    <t>Remate El Historico del Norte - San Alejo de Cura Malal SA</t>
  </si>
  <si>
    <t>La Conquista de Suc. Pedro Lloret</t>
  </si>
  <si>
    <t>Ministaló de La Tajada S.A.</t>
  </si>
  <si>
    <t>Remate Cabañas Integradas Santafesinas</t>
  </si>
  <si>
    <t>La Sultana - 51° Clásico Remate Anual y Núcleos Genéticos</t>
  </si>
  <si>
    <t>Remate El Bagual y La Emiliana</t>
  </si>
  <si>
    <t>Las Dos A de Aldo Celestino Zago</t>
  </si>
  <si>
    <t>Agromelú del Norte de Estab. La Magdalena y Martín F. Lizaso</t>
  </si>
  <si>
    <t>Caa Cupé de Miraflores S.A.</t>
  </si>
  <si>
    <t>Unidades</t>
  </si>
  <si>
    <t>Embriones</t>
  </si>
  <si>
    <t>Semen</t>
  </si>
  <si>
    <t>Monto total</t>
  </si>
  <si>
    <t>Promedio General Remates</t>
  </si>
  <si>
    <t>Los Retoños de Ganadera Monterrey S.A.</t>
  </si>
  <si>
    <t>La Aurora Norte de Safico S.A.</t>
  </si>
  <si>
    <t>San Esteban de Anta del Dorado SA y La Bellaca de Gervasio Zuza SRL</t>
  </si>
  <si>
    <t>Los Guasunchos de G.N.y N. Werthein SA</t>
  </si>
  <si>
    <t>La Victoria de Enrique R. Zeni y Cia</t>
  </si>
  <si>
    <t>Norte Grande Pampa del Indio</t>
  </si>
  <si>
    <t>San Marcos de Luis J.Cuadrado y La Emiliana de Vargas Derka Agrop.</t>
  </si>
  <si>
    <t>Adaptados del Norte - Cabaña La Tilita</t>
  </si>
  <si>
    <t>Rincón del Oratorio de Rincón del Oratorio SA</t>
  </si>
  <si>
    <t>La Paterna de Jorge y Andy Moutous</t>
  </si>
  <si>
    <t>Remate Cabaña El Yunque</t>
  </si>
  <si>
    <t>Norte Grande El Colorado</t>
  </si>
  <si>
    <t>Remate anual Cabaña Tres Cruces</t>
  </si>
  <si>
    <t>Corral de Guardia de Bellamar Ecias. SA</t>
  </si>
  <si>
    <t>Don Felipe de Dieppe S.A.</t>
  </si>
  <si>
    <t>Remate Conjunto de Cabañas</t>
  </si>
  <si>
    <t>Programa Genetico El Mirador</t>
  </si>
  <si>
    <t>Cabaña La Toma</t>
  </si>
  <si>
    <t>2do. Remate Selección de Gala</t>
  </si>
  <si>
    <t>1er Remate Anual de “GENÉTICA ADAPTADA”</t>
  </si>
  <si>
    <t>Selección de Vientres de la Cámara de Cabañas Santafesinas de Ganado</t>
  </si>
  <si>
    <t>Ganadera Las Breñas</t>
  </si>
  <si>
    <t>AGROMELU DEL NORTE - 1000 VIENTRES de Estab. La Magdalena y Martín F. Lizaso</t>
  </si>
  <si>
    <t>El Guayabo de Alto Parana SA</t>
  </si>
  <si>
    <t>Genetica del Mercosur - Virasoro Ctes</t>
  </si>
  <si>
    <t>La Legua de Luis Fernando Gelid e Hijos S.R.L.</t>
  </si>
  <si>
    <t>Origen Formosa - Ecias.Clarín, Ecia.San Juan y Ecia.Bouvier</t>
  </si>
  <si>
    <t>Ecia. Pastizales de Pastoril Agrop. SA</t>
  </si>
  <si>
    <t xml:space="preserve">BRA con Linaje </t>
  </si>
  <si>
    <t>Remate del Norte Cordobés - Cabaña Rio Seco</t>
  </si>
  <si>
    <t>Corral de Guardia de Bellamar Estancias SA El Tunal</t>
  </si>
  <si>
    <t>Cabañas  Formoseñas Integradas</t>
  </si>
  <si>
    <t xml:space="preserve">Pilar de Estancias Pilar S.A. y Madera Dura del Norte </t>
  </si>
  <si>
    <t>Bra Supererior Elite</t>
  </si>
  <si>
    <t>Norte Grande Fontana</t>
  </si>
  <si>
    <t>Remate Gala Concentracion de Vientres</t>
  </si>
  <si>
    <t>Marca Líquida</t>
  </si>
  <si>
    <t>Cabañas Integradas del Pilcomayo: Toro Paso y Cabañas Invitadas</t>
  </si>
  <si>
    <t>Genética de Elite</t>
  </si>
  <si>
    <t>Esencial 2022</t>
  </si>
  <si>
    <t>Promedio de Embrion</t>
  </si>
  <si>
    <t>Pro a Pro de Primavera</t>
  </si>
  <si>
    <t>CANOA - Cabañas Yunta Porá - El Pozo de la Carreta - Siguiman</t>
  </si>
  <si>
    <t>Cabañas Doña Beatriz, La Pradera y Rincon del Pombero</t>
  </si>
  <si>
    <t>Genetica &amp; Monte - Cabañas El Descanso, San Alejo y San Cayetano</t>
  </si>
  <si>
    <t>Genética Compartida - Los Guasunchos, Pilagá</t>
  </si>
  <si>
    <t>Estancia El Bagual</t>
  </si>
  <si>
    <t>Genética Rentable - Tres Cruces, Los Tapiales y La Barbarita</t>
  </si>
  <si>
    <t>Selección Rústica - San Marcos y La Suiza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</si>
</sst>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€"/>
    <numFmt numFmtId="165" formatCode="_-&quot;$&quot;\ * #,##0.00_-;\-&quot;$&quot;\ * #,##0.00_-;_-&quot;$&quot;\ * &quot;-&quot;??_-;_-@"/>
    <numFmt numFmtId="166" formatCode="_-&quot;$&quot;\ * #,##0_-;\-&quot;$&quot;\ * #,##0_-;_-&quot;$&quot;\ * &quot;-&quot;??_-;_-@"/>
    <numFmt numFmtId="167" formatCode="&quot;$&quot;#,##0"/>
    <numFmt numFmtId="168" formatCode="&quot;$&quot;#,##0.00"/>
    <numFmt numFmtId="169" formatCode="_-[$$-2C0A]\ * #,##0_-;\-[$$-2C0A]\ * #,##0_-;_-[$$-2C0A]\ * &quot;-&quot;??_-;_-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i/>
      <sz val="10"/>
      <name val="Lucida Sans"/>
      <family val="2"/>
    </font>
    <font>
      <sz val="11"/>
      <color theme="1"/>
      <name val="Lucida Sans"/>
      <family val="2"/>
    </font>
    <font>
      <b/>
      <sz val="12"/>
      <color rgb="FFFF0000"/>
      <name val="Lucida Sans"/>
      <family val="2"/>
    </font>
    <font>
      <sz val="12"/>
      <color rgb="FFFF0000"/>
      <name val="Lucida Sans"/>
      <family val="2"/>
    </font>
    <font>
      <b/>
      <sz val="11"/>
      <color rgb="FFFF0000"/>
      <name val="Lucida Sans"/>
      <family val="2"/>
    </font>
    <font>
      <b/>
      <sz val="11"/>
      <color theme="1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sz val="11"/>
      <color rgb="FFFF0000"/>
      <name val="Lucida Sans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1CD"/>
        <bgColor rgb="FFB7E1CD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6" fillId="6" borderId="0" xfId="0" applyNumberFormat="1" applyFont="1" applyFill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 vertical="center"/>
    </xf>
    <xf numFmtId="166" fontId="3" fillId="5" borderId="11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/>
    <xf numFmtId="0" fontId="6" fillId="7" borderId="0" xfId="0" applyFont="1" applyFill="1" applyAlignment="1">
      <alignment horizontal="center" vertical="center"/>
    </xf>
    <xf numFmtId="166" fontId="6" fillId="7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66" fontId="3" fillId="5" borderId="22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6" fontId="3" fillId="4" borderId="2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8" fontId="3" fillId="0" borderId="19" xfId="0" applyNumberFormat="1" applyFont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7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67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67" fontId="3" fillId="0" borderId="3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69" fontId="11" fillId="8" borderId="0" xfId="0" applyNumberFormat="1" applyFont="1" applyFill="1" applyAlignment="1">
      <alignment vertical="center"/>
    </xf>
    <xf numFmtId="0" fontId="11" fillId="8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8" fillId="3" borderId="4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3250142</xdr:colOff>
      <xdr:row>14</xdr:row>
      <xdr:rowOff>0</xdr:rowOff>
    </xdr:from>
    <xdr:ext cx="194454" cy="264898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3240617</xdr:colOff>
      <xdr:row>14</xdr:row>
      <xdr:rowOff>0</xdr:rowOff>
    </xdr:from>
    <xdr:ext cx="196276" cy="264898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40642" y="5543550"/>
          <a:ext cx="1962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3250142</xdr:colOff>
      <xdr:row>14</xdr:row>
      <xdr:rowOff>0</xdr:rowOff>
    </xdr:from>
    <xdr:ext cx="194454" cy="264898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14</xdr:row>
      <xdr:rowOff>0</xdr:rowOff>
    </xdr:from>
    <xdr:ext cx="204176" cy="264898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14</xdr:row>
      <xdr:rowOff>0</xdr:rowOff>
    </xdr:from>
    <xdr:ext cx="204176" cy="264898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2714625</xdr:colOff>
      <xdr:row>23</xdr:row>
      <xdr:rowOff>0</xdr:rowOff>
    </xdr:from>
    <xdr:ext cx="723900" cy="7905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D22984A-F88E-4202-99FB-D24B2440A528}"/>
            </a:ext>
          </a:extLst>
        </xdr:cNvPr>
        <xdr:cNvSpPr txBox="1"/>
      </xdr:nvSpPr>
      <xdr:spPr>
        <a:xfrm>
          <a:off x="4791075" y="6534150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2705100</xdr:colOff>
      <xdr:row>23</xdr:row>
      <xdr:rowOff>0</xdr:rowOff>
    </xdr:from>
    <xdr:ext cx="723900" cy="790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57670C9-4BD4-4565-BAF1-1F25653BA0FB}"/>
            </a:ext>
          </a:extLst>
        </xdr:cNvPr>
        <xdr:cNvSpPr txBox="1"/>
      </xdr:nvSpPr>
      <xdr:spPr>
        <a:xfrm>
          <a:off x="4781550" y="6534150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2714625</xdr:colOff>
      <xdr:row>23</xdr:row>
      <xdr:rowOff>0</xdr:rowOff>
    </xdr:from>
    <xdr:ext cx="723900" cy="7905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FCF742C5-5546-479A-8BA6-663926B68C18}"/>
            </a:ext>
          </a:extLst>
        </xdr:cNvPr>
        <xdr:cNvSpPr txBox="1"/>
      </xdr:nvSpPr>
      <xdr:spPr>
        <a:xfrm>
          <a:off x="4791075" y="6534150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3038475</xdr:colOff>
      <xdr:row>21</xdr:row>
      <xdr:rowOff>0</xdr:rowOff>
    </xdr:from>
    <xdr:ext cx="733425" cy="790575"/>
    <xdr:sp macro="" textlink="">
      <xdr:nvSpPr>
        <xdr:cNvPr id="10" name="Shape 6">
          <a:extLst>
            <a:ext uri="{FF2B5EF4-FFF2-40B4-BE49-F238E27FC236}">
              <a16:creationId xmlns:a16="http://schemas.microsoft.com/office/drawing/2014/main" id="{75B253AE-3122-493D-9FC3-0CDEC287D614}"/>
            </a:ext>
          </a:extLst>
        </xdr:cNvPr>
        <xdr:cNvSpPr txBox="1"/>
      </xdr:nvSpPr>
      <xdr:spPr>
        <a:xfrm>
          <a:off x="5114925" y="6067425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723900" cy="79057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AD6A2A10-9AB4-4BE1-A376-808A60238B9C}"/>
            </a:ext>
          </a:extLst>
        </xdr:cNvPr>
        <xdr:cNvSpPr txBox="1"/>
      </xdr:nvSpPr>
      <xdr:spPr>
        <a:xfrm>
          <a:off x="5591175" y="84867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733425" cy="790575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AC443D78-3BB0-4C52-AD20-1D7E360A92A4}"/>
            </a:ext>
          </a:extLst>
        </xdr:cNvPr>
        <xdr:cNvSpPr txBox="1"/>
      </xdr:nvSpPr>
      <xdr:spPr>
        <a:xfrm>
          <a:off x="5591175" y="6534150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3038475</xdr:colOff>
      <xdr:row>21</xdr:row>
      <xdr:rowOff>0</xdr:rowOff>
    </xdr:from>
    <xdr:ext cx="733425" cy="790575"/>
    <xdr:sp macro="" textlink="">
      <xdr:nvSpPr>
        <xdr:cNvPr id="13" name="Shape 6">
          <a:extLst>
            <a:ext uri="{FF2B5EF4-FFF2-40B4-BE49-F238E27FC236}">
              <a16:creationId xmlns:a16="http://schemas.microsoft.com/office/drawing/2014/main" id="{00A6F04C-5CAF-4F16-B713-4C6B28B277B1}"/>
            </a:ext>
          </a:extLst>
        </xdr:cNvPr>
        <xdr:cNvSpPr txBox="1"/>
      </xdr:nvSpPr>
      <xdr:spPr>
        <a:xfrm>
          <a:off x="5114925" y="6067425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723900" cy="790575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A2478374-8B33-41C7-A442-A26F3A565B0D}"/>
            </a:ext>
          </a:extLst>
        </xdr:cNvPr>
        <xdr:cNvSpPr txBox="1"/>
      </xdr:nvSpPr>
      <xdr:spPr>
        <a:xfrm>
          <a:off x="5591175" y="95154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533400</xdr:colOff>
      <xdr:row>39</xdr:row>
      <xdr:rowOff>95250</xdr:rowOff>
    </xdr:from>
    <xdr:ext cx="723900" cy="7905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98FF881B-0386-4C37-B839-FD2AC7E80BE1}"/>
            </a:ext>
          </a:extLst>
        </xdr:cNvPr>
        <xdr:cNvSpPr txBox="1"/>
      </xdr:nvSpPr>
      <xdr:spPr>
        <a:xfrm>
          <a:off x="6762750" y="106584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381000" cy="561975"/>
    <xdr:sp macro="" textlink="">
      <xdr:nvSpPr>
        <xdr:cNvPr id="16" name="Shape 7">
          <a:extLst>
            <a:ext uri="{FF2B5EF4-FFF2-40B4-BE49-F238E27FC236}">
              <a16:creationId xmlns:a16="http://schemas.microsoft.com/office/drawing/2014/main" id="{C1D9EB85-9B48-4663-ABF0-330CC1DDF424}"/>
            </a:ext>
          </a:extLst>
        </xdr:cNvPr>
        <xdr:cNvSpPr txBox="1"/>
      </xdr:nvSpPr>
      <xdr:spPr>
        <a:xfrm flipH="1">
          <a:off x="5591175" y="9286875"/>
          <a:ext cx="381000" cy="561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23900" cy="790575"/>
    <xdr:sp macro="" textlink="">
      <xdr:nvSpPr>
        <xdr:cNvPr id="17" name="Shape 8">
          <a:extLst>
            <a:ext uri="{FF2B5EF4-FFF2-40B4-BE49-F238E27FC236}">
              <a16:creationId xmlns:a16="http://schemas.microsoft.com/office/drawing/2014/main" id="{909DCFCC-0462-4D1B-ACF4-2CF685E2CA88}"/>
            </a:ext>
          </a:extLst>
        </xdr:cNvPr>
        <xdr:cNvSpPr txBox="1"/>
      </xdr:nvSpPr>
      <xdr:spPr>
        <a:xfrm>
          <a:off x="11401425" y="84867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33425" cy="790575"/>
    <xdr:sp macro="" textlink="">
      <xdr:nvSpPr>
        <xdr:cNvPr id="18" name="Shape 9">
          <a:extLst>
            <a:ext uri="{FF2B5EF4-FFF2-40B4-BE49-F238E27FC236}">
              <a16:creationId xmlns:a16="http://schemas.microsoft.com/office/drawing/2014/main" id="{2C21B9F5-EB65-4AD8-A84C-306B281EB623}"/>
            </a:ext>
          </a:extLst>
        </xdr:cNvPr>
        <xdr:cNvSpPr txBox="1"/>
      </xdr:nvSpPr>
      <xdr:spPr>
        <a:xfrm>
          <a:off x="11401425" y="6534150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33425" cy="790575"/>
    <xdr:sp macro="" textlink="">
      <xdr:nvSpPr>
        <xdr:cNvPr id="19" name="Shape 9">
          <a:extLst>
            <a:ext uri="{FF2B5EF4-FFF2-40B4-BE49-F238E27FC236}">
              <a16:creationId xmlns:a16="http://schemas.microsoft.com/office/drawing/2014/main" id="{8F0FA3E4-8E0C-4BC8-B2CF-335F83683A8E}"/>
            </a:ext>
          </a:extLst>
        </xdr:cNvPr>
        <xdr:cNvSpPr txBox="1"/>
      </xdr:nvSpPr>
      <xdr:spPr>
        <a:xfrm>
          <a:off x="11401425" y="6534150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33425" cy="790575"/>
    <xdr:sp macro="" textlink="">
      <xdr:nvSpPr>
        <xdr:cNvPr id="20" name="Shape 9">
          <a:extLst>
            <a:ext uri="{FF2B5EF4-FFF2-40B4-BE49-F238E27FC236}">
              <a16:creationId xmlns:a16="http://schemas.microsoft.com/office/drawing/2014/main" id="{52511E92-E756-472F-A4E1-F9378FF29E19}"/>
            </a:ext>
          </a:extLst>
        </xdr:cNvPr>
        <xdr:cNvSpPr txBox="1"/>
      </xdr:nvSpPr>
      <xdr:spPr>
        <a:xfrm>
          <a:off x="11401425" y="6534150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23900" cy="790575"/>
    <xdr:sp macro="" textlink="">
      <xdr:nvSpPr>
        <xdr:cNvPr id="21" name="Shape 8">
          <a:extLst>
            <a:ext uri="{FF2B5EF4-FFF2-40B4-BE49-F238E27FC236}">
              <a16:creationId xmlns:a16="http://schemas.microsoft.com/office/drawing/2014/main" id="{E934E755-F427-43A1-8656-4DA1E6A785FD}"/>
            </a:ext>
          </a:extLst>
        </xdr:cNvPr>
        <xdr:cNvSpPr txBox="1"/>
      </xdr:nvSpPr>
      <xdr:spPr>
        <a:xfrm>
          <a:off x="11401425" y="84867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33425" cy="790575"/>
    <xdr:sp macro="" textlink="">
      <xdr:nvSpPr>
        <xdr:cNvPr id="22" name="Shape 9">
          <a:extLst>
            <a:ext uri="{FF2B5EF4-FFF2-40B4-BE49-F238E27FC236}">
              <a16:creationId xmlns:a16="http://schemas.microsoft.com/office/drawing/2014/main" id="{C9B2D372-B93E-4588-9EB2-2FE8A67144FC}"/>
            </a:ext>
          </a:extLst>
        </xdr:cNvPr>
        <xdr:cNvSpPr txBox="1"/>
      </xdr:nvSpPr>
      <xdr:spPr>
        <a:xfrm>
          <a:off x="11401425" y="6534150"/>
          <a:ext cx="733425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23900" cy="790575"/>
    <xdr:sp macro="" textlink="">
      <xdr:nvSpPr>
        <xdr:cNvPr id="23" name="Shape 8">
          <a:extLst>
            <a:ext uri="{FF2B5EF4-FFF2-40B4-BE49-F238E27FC236}">
              <a16:creationId xmlns:a16="http://schemas.microsoft.com/office/drawing/2014/main" id="{CA9EE841-C589-4A8B-9259-AF1235E074F2}"/>
            </a:ext>
          </a:extLst>
        </xdr:cNvPr>
        <xdr:cNvSpPr txBox="1"/>
      </xdr:nvSpPr>
      <xdr:spPr>
        <a:xfrm>
          <a:off x="11401425" y="84867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33</xdr:row>
      <xdr:rowOff>0</xdr:rowOff>
    </xdr:from>
    <xdr:ext cx="723900" cy="790575"/>
    <xdr:sp macro="" textlink="">
      <xdr:nvSpPr>
        <xdr:cNvPr id="24" name="Shape 10">
          <a:extLst>
            <a:ext uri="{FF2B5EF4-FFF2-40B4-BE49-F238E27FC236}">
              <a16:creationId xmlns:a16="http://schemas.microsoft.com/office/drawing/2014/main" id="{678891DC-911A-449F-8719-F8DE80ACD3C5}"/>
            </a:ext>
          </a:extLst>
        </xdr:cNvPr>
        <xdr:cNvSpPr txBox="1"/>
      </xdr:nvSpPr>
      <xdr:spPr>
        <a:xfrm>
          <a:off x="11401425" y="90582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33</xdr:row>
      <xdr:rowOff>0</xdr:rowOff>
    </xdr:from>
    <xdr:ext cx="723900" cy="790575"/>
    <xdr:sp macro="" textlink="">
      <xdr:nvSpPr>
        <xdr:cNvPr id="25" name="Shape 10">
          <a:extLst>
            <a:ext uri="{FF2B5EF4-FFF2-40B4-BE49-F238E27FC236}">
              <a16:creationId xmlns:a16="http://schemas.microsoft.com/office/drawing/2014/main" id="{296892C9-5102-4117-B73F-25D3B6178E68}"/>
            </a:ext>
          </a:extLst>
        </xdr:cNvPr>
        <xdr:cNvSpPr txBox="1"/>
      </xdr:nvSpPr>
      <xdr:spPr>
        <a:xfrm>
          <a:off x="11401425" y="9058275"/>
          <a:ext cx="7239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762000" cy="828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84EF454A-C8E1-43EF-88AC-4496FE12C74E}"/>
            </a:ext>
          </a:extLst>
        </xdr:cNvPr>
        <xdr:cNvSpPr txBox="1"/>
      </xdr:nvSpPr>
      <xdr:spPr>
        <a:xfrm>
          <a:off x="5772150" y="84867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771525" cy="828675"/>
    <xdr:sp macro="" textlink="">
      <xdr:nvSpPr>
        <xdr:cNvPr id="27" name="Shape 4">
          <a:extLst>
            <a:ext uri="{FF2B5EF4-FFF2-40B4-BE49-F238E27FC236}">
              <a16:creationId xmlns:a16="http://schemas.microsoft.com/office/drawing/2014/main" id="{9868CFD1-C9C1-4C38-8BA4-B976979BBC00}"/>
            </a:ext>
          </a:extLst>
        </xdr:cNvPr>
        <xdr:cNvSpPr txBox="1"/>
      </xdr:nvSpPr>
      <xdr:spPr>
        <a:xfrm>
          <a:off x="5772150" y="6534150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3000375</xdr:colOff>
      <xdr:row>21</xdr:row>
      <xdr:rowOff>0</xdr:rowOff>
    </xdr:from>
    <xdr:ext cx="771525" cy="828675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55DA3C03-5CF9-474E-932A-7BF70A57AE42}"/>
            </a:ext>
          </a:extLst>
        </xdr:cNvPr>
        <xdr:cNvSpPr txBox="1"/>
      </xdr:nvSpPr>
      <xdr:spPr>
        <a:xfrm>
          <a:off x="5257800" y="6067425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762000" cy="828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422043A7-C1A4-4975-A987-B864D59789FF}"/>
            </a:ext>
          </a:extLst>
        </xdr:cNvPr>
        <xdr:cNvSpPr txBox="1"/>
      </xdr:nvSpPr>
      <xdr:spPr>
        <a:xfrm>
          <a:off x="5772150" y="95154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495300</xdr:colOff>
      <xdr:row>39</xdr:row>
      <xdr:rowOff>57150</xdr:rowOff>
    </xdr:from>
    <xdr:ext cx="762000" cy="828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F22D63B7-DFC1-412D-92B9-A2FDB43E7050}"/>
            </a:ext>
          </a:extLst>
        </xdr:cNvPr>
        <xdr:cNvSpPr txBox="1"/>
      </xdr:nvSpPr>
      <xdr:spPr>
        <a:xfrm>
          <a:off x="6905625" y="106203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419100" cy="600075"/>
    <xdr:sp macro="" textlink="">
      <xdr:nvSpPr>
        <xdr:cNvPr id="31" name="Shape 6">
          <a:extLst>
            <a:ext uri="{FF2B5EF4-FFF2-40B4-BE49-F238E27FC236}">
              <a16:creationId xmlns:a16="http://schemas.microsoft.com/office/drawing/2014/main" id="{491F891B-F509-4B66-BDBC-B4C8BF387BF7}"/>
            </a:ext>
          </a:extLst>
        </xdr:cNvPr>
        <xdr:cNvSpPr txBox="1"/>
      </xdr:nvSpPr>
      <xdr:spPr>
        <a:xfrm flipH="1">
          <a:off x="5772150" y="9286875"/>
          <a:ext cx="419100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62000" cy="828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702B6F20-44BE-45A4-9569-003C8E02C856}"/>
            </a:ext>
          </a:extLst>
        </xdr:cNvPr>
        <xdr:cNvSpPr txBox="1"/>
      </xdr:nvSpPr>
      <xdr:spPr>
        <a:xfrm>
          <a:off x="11582400" y="84867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71525" cy="828675"/>
    <xdr:sp macro="" textlink="">
      <xdr:nvSpPr>
        <xdr:cNvPr id="33" name="Shape 4">
          <a:extLst>
            <a:ext uri="{FF2B5EF4-FFF2-40B4-BE49-F238E27FC236}">
              <a16:creationId xmlns:a16="http://schemas.microsoft.com/office/drawing/2014/main" id="{DD28B428-75C0-44FD-98C2-B2A7D49AE68D}"/>
            </a:ext>
          </a:extLst>
        </xdr:cNvPr>
        <xdr:cNvSpPr txBox="1"/>
      </xdr:nvSpPr>
      <xdr:spPr>
        <a:xfrm>
          <a:off x="11582400" y="6534150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71525" cy="828675"/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23F3D2EB-80E1-4574-8386-B005644ACFBD}"/>
            </a:ext>
          </a:extLst>
        </xdr:cNvPr>
        <xdr:cNvSpPr txBox="1"/>
      </xdr:nvSpPr>
      <xdr:spPr>
        <a:xfrm>
          <a:off x="11582400" y="6534150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71525" cy="828675"/>
    <xdr:sp macro="" textlink="">
      <xdr:nvSpPr>
        <xdr:cNvPr id="35" name="Shape 4">
          <a:extLst>
            <a:ext uri="{FF2B5EF4-FFF2-40B4-BE49-F238E27FC236}">
              <a16:creationId xmlns:a16="http://schemas.microsoft.com/office/drawing/2014/main" id="{79CE0B3E-FE98-4B7C-BD0D-B9CFC1877994}"/>
            </a:ext>
          </a:extLst>
        </xdr:cNvPr>
        <xdr:cNvSpPr txBox="1"/>
      </xdr:nvSpPr>
      <xdr:spPr>
        <a:xfrm>
          <a:off x="11582400" y="6534150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62000" cy="828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897DC5F5-FEFB-4B4D-956B-F42E3B3C3742}"/>
            </a:ext>
          </a:extLst>
        </xdr:cNvPr>
        <xdr:cNvSpPr txBox="1"/>
      </xdr:nvSpPr>
      <xdr:spPr>
        <a:xfrm>
          <a:off x="11582400" y="84867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771525" cy="828675"/>
    <xdr:sp macro="" textlink="">
      <xdr:nvSpPr>
        <xdr:cNvPr id="37" name="Shape 4">
          <a:extLst>
            <a:ext uri="{FF2B5EF4-FFF2-40B4-BE49-F238E27FC236}">
              <a16:creationId xmlns:a16="http://schemas.microsoft.com/office/drawing/2014/main" id="{C0017A38-4FFC-405D-B946-76F750D6F0B6}"/>
            </a:ext>
          </a:extLst>
        </xdr:cNvPr>
        <xdr:cNvSpPr txBox="1"/>
      </xdr:nvSpPr>
      <xdr:spPr>
        <a:xfrm>
          <a:off x="11582400" y="6534150"/>
          <a:ext cx="77152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762000" cy="828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EEBB8783-C7C5-4D46-8F84-F8811DD50E10}"/>
            </a:ext>
          </a:extLst>
        </xdr:cNvPr>
        <xdr:cNvSpPr txBox="1"/>
      </xdr:nvSpPr>
      <xdr:spPr>
        <a:xfrm>
          <a:off x="11582400" y="84867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33</xdr:row>
      <xdr:rowOff>0</xdr:rowOff>
    </xdr:from>
    <xdr:ext cx="762000" cy="828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A6DE7A32-0AA6-4459-A6A7-505E4B1750D9}"/>
            </a:ext>
          </a:extLst>
        </xdr:cNvPr>
        <xdr:cNvSpPr txBox="1"/>
      </xdr:nvSpPr>
      <xdr:spPr>
        <a:xfrm>
          <a:off x="11582400" y="90582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33</xdr:row>
      <xdr:rowOff>0</xdr:rowOff>
    </xdr:from>
    <xdr:ext cx="762000" cy="828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6EBB3BCE-3B1B-4B8C-9C1A-68C2329FA636}"/>
            </a:ext>
          </a:extLst>
        </xdr:cNvPr>
        <xdr:cNvSpPr txBox="1"/>
      </xdr:nvSpPr>
      <xdr:spPr>
        <a:xfrm>
          <a:off x="11582400" y="9058275"/>
          <a:ext cx="76200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zoomScale="86" zoomScaleNormal="86" workbookViewId="0">
      <selection activeCell="A97" sqref="A97"/>
    </sheetView>
  </sheetViews>
  <sheetFormatPr baseColWidth="10" defaultColWidth="11.453125" defaultRowHeight="14" x14ac:dyDescent="0.3"/>
  <cols>
    <col min="1" max="1" width="51.54296875" style="1" bestFit="1" customWidth="1"/>
    <col min="2" max="2" width="7.453125" style="24" customWidth="1"/>
    <col min="3" max="3" width="14.81640625" style="24" bestFit="1" customWidth="1"/>
    <col min="4" max="4" width="16.7265625" style="24" customWidth="1"/>
    <col min="5" max="5" width="14.81640625" style="24" bestFit="1" customWidth="1"/>
    <col min="6" max="6" width="2.453125" style="24" customWidth="1"/>
    <col min="7" max="7" width="9.26953125" style="24" customWidth="1"/>
    <col min="8" max="8" width="15" style="24" bestFit="1" customWidth="1"/>
    <col min="9" max="9" width="16.81640625" style="24" customWidth="1"/>
    <col min="10" max="10" width="14.81640625" style="24" bestFit="1" customWidth="1"/>
    <col min="11" max="11" width="2.81640625" style="24" customWidth="1"/>
    <col min="12" max="12" width="11.1796875" style="24" bestFit="1" customWidth="1"/>
    <col min="13" max="13" width="7.26953125" style="24" bestFit="1" customWidth="1"/>
    <col min="14" max="14" width="16.1796875" style="24" customWidth="1"/>
    <col min="15" max="16384" width="11.453125" style="1"/>
  </cols>
  <sheetData>
    <row r="1" spans="1:14" ht="22.5" customHeight="1" thickBot="1" x14ac:dyDescent="0.35">
      <c r="B1" s="80" t="s">
        <v>0</v>
      </c>
      <c r="C1" s="80"/>
      <c r="D1" s="80"/>
      <c r="E1" s="80"/>
      <c r="F1" s="14"/>
      <c r="G1" s="81" t="s">
        <v>1</v>
      </c>
      <c r="H1" s="82"/>
      <c r="I1" s="82"/>
      <c r="J1" s="83"/>
      <c r="K1" s="15"/>
      <c r="L1" s="84" t="s">
        <v>49</v>
      </c>
      <c r="M1" s="85"/>
      <c r="N1" s="86"/>
    </row>
    <row r="2" spans="1:14" ht="21" customHeight="1" thickBot="1" x14ac:dyDescent="0.35">
      <c r="A2" s="2" t="s">
        <v>6</v>
      </c>
      <c r="B2" s="16" t="s">
        <v>2</v>
      </c>
      <c r="C2" s="17" t="s">
        <v>5</v>
      </c>
      <c r="D2" s="16" t="s">
        <v>3</v>
      </c>
      <c r="E2" s="16" t="s">
        <v>4</v>
      </c>
      <c r="F2" s="18"/>
      <c r="G2" s="16" t="s">
        <v>2</v>
      </c>
      <c r="H2" s="16" t="s">
        <v>5</v>
      </c>
      <c r="I2" s="16" t="s">
        <v>3</v>
      </c>
      <c r="J2" s="16" t="s">
        <v>4</v>
      </c>
      <c r="K2" s="18"/>
      <c r="L2" s="74" t="s">
        <v>50</v>
      </c>
      <c r="M2" s="75" t="s">
        <v>51</v>
      </c>
      <c r="N2" s="76" t="s">
        <v>52</v>
      </c>
    </row>
    <row r="3" spans="1:14" ht="19.5" customHeight="1" thickBot="1" x14ac:dyDescent="0.35">
      <c r="A3" s="39" t="s">
        <v>7</v>
      </c>
      <c r="B3" s="42"/>
      <c r="C3" s="43"/>
      <c r="D3" s="43"/>
      <c r="E3" s="44"/>
      <c r="F3" s="18"/>
      <c r="G3" s="67">
        <v>36</v>
      </c>
      <c r="H3" s="29">
        <v>864444</v>
      </c>
      <c r="I3" s="29">
        <v>1600000</v>
      </c>
      <c r="J3" s="68">
        <v>370000</v>
      </c>
      <c r="K3" s="18"/>
      <c r="L3" s="30">
        <v>20</v>
      </c>
      <c r="M3" s="19"/>
      <c r="N3" s="31">
        <v>3650000</v>
      </c>
    </row>
    <row r="4" spans="1:14" ht="19.5" customHeight="1" x14ac:dyDescent="0.3">
      <c r="A4" s="6" t="s">
        <v>8</v>
      </c>
      <c r="B4" s="32"/>
      <c r="C4" s="8"/>
      <c r="D4" s="8"/>
      <c r="E4" s="33"/>
      <c r="F4" s="18"/>
      <c r="G4" s="42">
        <v>21</v>
      </c>
      <c r="H4" s="69">
        <v>1788795</v>
      </c>
      <c r="I4" s="69">
        <v>3000000</v>
      </c>
      <c r="J4" s="70">
        <v>900000</v>
      </c>
      <c r="K4" s="18"/>
      <c r="L4" s="30">
        <v>55</v>
      </c>
      <c r="M4" s="19"/>
      <c r="N4" s="31">
        <v>12849980</v>
      </c>
    </row>
    <row r="5" spans="1:14" ht="27.75" customHeight="1" x14ac:dyDescent="0.3">
      <c r="A5" s="6" t="s">
        <v>9</v>
      </c>
      <c r="B5" s="32">
        <v>73</v>
      </c>
      <c r="C5" s="8">
        <v>649685</v>
      </c>
      <c r="D5" s="8">
        <v>2100000</v>
      </c>
      <c r="E5" s="33">
        <v>410000</v>
      </c>
      <c r="F5" s="18"/>
      <c r="G5" s="71"/>
      <c r="H5" s="65"/>
      <c r="I5" s="8"/>
      <c r="J5" s="72"/>
      <c r="K5" s="18"/>
      <c r="L5" s="30"/>
      <c r="M5" s="19"/>
      <c r="N5" s="31"/>
    </row>
    <row r="6" spans="1:14" ht="19.5" customHeight="1" x14ac:dyDescent="0.3">
      <c r="A6" s="6" t="s">
        <v>10</v>
      </c>
      <c r="B6" s="32">
        <v>15</v>
      </c>
      <c r="C6" s="9">
        <v>557333</v>
      </c>
      <c r="D6" s="8">
        <v>900000</v>
      </c>
      <c r="E6" s="45">
        <v>460000</v>
      </c>
      <c r="F6" s="18"/>
      <c r="G6" s="32">
        <v>10</v>
      </c>
      <c r="H6" s="8">
        <v>401000</v>
      </c>
      <c r="I6" s="8">
        <v>850000</v>
      </c>
      <c r="J6" s="33">
        <v>280000</v>
      </c>
      <c r="K6" s="18"/>
      <c r="L6" s="30"/>
      <c r="M6" s="19"/>
      <c r="N6" s="31"/>
    </row>
    <row r="7" spans="1:14" ht="19.5" customHeight="1" x14ac:dyDescent="0.3">
      <c r="A7" s="6" t="s">
        <v>11</v>
      </c>
      <c r="B7" s="32">
        <v>115</v>
      </c>
      <c r="C7" s="9">
        <v>856783</v>
      </c>
      <c r="D7" s="8">
        <v>1750000</v>
      </c>
      <c r="E7" s="45">
        <v>500000</v>
      </c>
      <c r="F7" s="18"/>
      <c r="G7" s="32">
        <v>34</v>
      </c>
      <c r="H7" s="8">
        <v>317500</v>
      </c>
      <c r="I7" s="8">
        <v>1000000</v>
      </c>
      <c r="J7" s="33">
        <v>205000</v>
      </c>
      <c r="K7" s="18"/>
      <c r="L7" s="30"/>
      <c r="M7" s="19"/>
      <c r="N7" s="31"/>
    </row>
    <row r="8" spans="1:14" ht="19.5" customHeight="1" x14ac:dyDescent="0.3">
      <c r="A8" s="6" t="s">
        <v>12</v>
      </c>
      <c r="B8" s="32">
        <v>34</v>
      </c>
      <c r="C8" s="9">
        <v>679706</v>
      </c>
      <c r="D8" s="8">
        <v>3200000</v>
      </c>
      <c r="E8" s="45">
        <v>400000</v>
      </c>
      <c r="F8" s="18"/>
      <c r="G8" s="32">
        <v>34</v>
      </c>
      <c r="H8" s="8">
        <v>444412</v>
      </c>
      <c r="I8" s="8">
        <v>1500000</v>
      </c>
      <c r="J8" s="33">
        <v>300000</v>
      </c>
      <c r="K8" s="18"/>
      <c r="L8" s="30"/>
      <c r="M8" s="19"/>
      <c r="N8" s="31"/>
    </row>
    <row r="9" spans="1:14" ht="19.5" customHeight="1" x14ac:dyDescent="0.3">
      <c r="A9" s="6" t="s">
        <v>13</v>
      </c>
      <c r="B9" s="32"/>
      <c r="C9" s="9"/>
      <c r="D9" s="8"/>
      <c r="E9" s="45"/>
      <c r="F9" s="18"/>
      <c r="G9" s="32">
        <v>67</v>
      </c>
      <c r="H9" s="8">
        <v>1721641</v>
      </c>
      <c r="I9" s="8">
        <v>7700000</v>
      </c>
      <c r="J9" s="73">
        <v>500000</v>
      </c>
      <c r="K9" s="18"/>
      <c r="L9" s="30"/>
      <c r="M9" s="19"/>
      <c r="N9" s="31"/>
    </row>
    <row r="10" spans="1:14" ht="19.5" customHeight="1" x14ac:dyDescent="0.3">
      <c r="A10" s="6" t="s">
        <v>14</v>
      </c>
      <c r="B10" s="32">
        <v>29</v>
      </c>
      <c r="C10" s="9">
        <v>1073100</v>
      </c>
      <c r="D10" s="8">
        <v>5000000</v>
      </c>
      <c r="E10" s="45">
        <v>450000</v>
      </c>
      <c r="F10" s="18"/>
      <c r="G10" s="32">
        <v>17</v>
      </c>
      <c r="H10" s="8">
        <v>617059</v>
      </c>
      <c r="I10" s="8">
        <v>1800000</v>
      </c>
      <c r="J10" s="33">
        <v>300000</v>
      </c>
      <c r="K10" s="18"/>
      <c r="L10" s="30"/>
      <c r="M10" s="19"/>
      <c r="N10" s="31"/>
    </row>
    <row r="11" spans="1:14" ht="19.5" customHeight="1" x14ac:dyDescent="0.3">
      <c r="A11" s="6" t="s">
        <v>15</v>
      </c>
      <c r="B11" s="32">
        <v>64</v>
      </c>
      <c r="C11" s="9">
        <v>916094</v>
      </c>
      <c r="D11" s="8">
        <v>2150000</v>
      </c>
      <c r="E11" s="45">
        <v>670000</v>
      </c>
      <c r="F11" s="18"/>
      <c r="G11" s="32">
        <v>174</v>
      </c>
      <c r="H11" s="8">
        <v>289218</v>
      </c>
      <c r="I11" s="8">
        <v>3150000</v>
      </c>
      <c r="J11" s="33">
        <v>120000</v>
      </c>
      <c r="K11" s="18"/>
      <c r="L11" s="30"/>
      <c r="M11" s="19"/>
      <c r="N11" s="31"/>
    </row>
    <row r="12" spans="1:14" ht="19.5" customHeight="1" x14ac:dyDescent="0.3">
      <c r="A12" s="6" t="s">
        <v>16</v>
      </c>
      <c r="B12" s="32">
        <v>61</v>
      </c>
      <c r="C12" s="9">
        <v>807541</v>
      </c>
      <c r="D12" s="8">
        <v>1600000</v>
      </c>
      <c r="E12" s="45">
        <v>450000</v>
      </c>
      <c r="F12" s="18"/>
      <c r="G12" s="32">
        <v>61</v>
      </c>
      <c r="H12" s="8">
        <v>453114</v>
      </c>
      <c r="I12" s="8">
        <v>1750000</v>
      </c>
      <c r="J12" s="33">
        <v>290000</v>
      </c>
      <c r="K12" s="18"/>
      <c r="L12" s="30"/>
      <c r="M12" s="19"/>
      <c r="N12" s="31"/>
    </row>
    <row r="13" spans="1:14" ht="19.5" customHeight="1" x14ac:dyDescent="0.3">
      <c r="A13" s="40" t="s">
        <v>17</v>
      </c>
      <c r="B13" s="46"/>
      <c r="C13" s="10"/>
      <c r="D13" s="11"/>
      <c r="E13" s="47"/>
      <c r="F13" s="18"/>
      <c r="G13" s="32"/>
      <c r="H13" s="8"/>
      <c r="I13" s="8"/>
      <c r="J13" s="33"/>
      <c r="K13" s="18"/>
      <c r="L13" s="30">
        <v>40</v>
      </c>
      <c r="M13" s="19"/>
      <c r="N13" s="31">
        <v>6300000</v>
      </c>
    </row>
    <row r="14" spans="1:14" ht="30" customHeight="1" x14ac:dyDescent="0.3">
      <c r="A14" s="6" t="s">
        <v>18</v>
      </c>
      <c r="B14" s="32"/>
      <c r="C14" s="9"/>
      <c r="D14" s="8"/>
      <c r="E14" s="45"/>
      <c r="F14" s="18"/>
      <c r="G14" s="32">
        <v>67</v>
      </c>
      <c r="H14" s="8">
        <v>174000</v>
      </c>
      <c r="I14" s="8">
        <v>210000</v>
      </c>
      <c r="J14" s="33">
        <v>155000</v>
      </c>
      <c r="K14" s="18"/>
      <c r="L14" s="30"/>
      <c r="M14" s="19"/>
      <c r="N14" s="51"/>
    </row>
    <row r="15" spans="1:14" ht="19.5" customHeight="1" x14ac:dyDescent="0.3">
      <c r="A15" s="6" t="s">
        <v>19</v>
      </c>
      <c r="B15" s="32">
        <v>63</v>
      </c>
      <c r="C15" s="9">
        <v>969365</v>
      </c>
      <c r="D15" s="8">
        <v>6150000</v>
      </c>
      <c r="E15" s="45">
        <v>600000</v>
      </c>
      <c r="F15" s="18"/>
      <c r="G15" s="32">
        <v>21</v>
      </c>
      <c r="H15" s="8">
        <v>1301904</v>
      </c>
      <c r="I15" s="8">
        <v>8300000</v>
      </c>
      <c r="J15" s="33">
        <v>350000</v>
      </c>
      <c r="K15" s="18"/>
      <c r="L15" s="30"/>
      <c r="M15" s="19"/>
      <c r="N15" s="51"/>
    </row>
    <row r="16" spans="1:14" ht="31.5" customHeight="1" x14ac:dyDescent="0.3">
      <c r="A16" s="6" t="s">
        <v>20</v>
      </c>
      <c r="B16" s="32">
        <v>24</v>
      </c>
      <c r="C16" s="9">
        <v>788750</v>
      </c>
      <c r="D16" s="8">
        <v>1120000</v>
      </c>
      <c r="E16" s="45">
        <v>600000</v>
      </c>
      <c r="F16" s="18"/>
      <c r="G16" s="32">
        <v>58</v>
      </c>
      <c r="H16" s="8">
        <v>306086</v>
      </c>
      <c r="I16" s="8">
        <v>500000</v>
      </c>
      <c r="J16" s="33">
        <v>235000</v>
      </c>
      <c r="K16" s="18"/>
      <c r="L16" s="30"/>
      <c r="M16" s="19"/>
      <c r="N16" s="51"/>
    </row>
    <row r="17" spans="1:14" ht="27" customHeight="1" x14ac:dyDescent="0.3">
      <c r="A17" s="40" t="s">
        <v>21</v>
      </c>
      <c r="B17" s="46">
        <v>79</v>
      </c>
      <c r="C17" s="10">
        <v>967595</v>
      </c>
      <c r="D17" s="11">
        <v>3600000</v>
      </c>
      <c r="E17" s="47">
        <v>450000</v>
      </c>
      <c r="F17" s="18"/>
      <c r="G17" s="32">
        <v>60</v>
      </c>
      <c r="H17" s="8">
        <v>505333</v>
      </c>
      <c r="I17" s="8">
        <v>2400000</v>
      </c>
      <c r="J17" s="33">
        <v>270000</v>
      </c>
      <c r="K17" s="18"/>
      <c r="L17" s="30"/>
      <c r="M17" s="19"/>
      <c r="N17" s="51"/>
    </row>
    <row r="18" spans="1:14" ht="19.5" customHeight="1" x14ac:dyDescent="0.3">
      <c r="A18" s="6" t="s">
        <v>22</v>
      </c>
      <c r="B18" s="32">
        <v>19</v>
      </c>
      <c r="C18" s="9">
        <v>638947</v>
      </c>
      <c r="D18" s="8">
        <v>950000</v>
      </c>
      <c r="E18" s="45">
        <v>500000</v>
      </c>
      <c r="F18" s="18"/>
      <c r="G18" s="32">
        <v>29</v>
      </c>
      <c r="H18" s="8">
        <v>501379</v>
      </c>
      <c r="I18" s="8">
        <v>1200000</v>
      </c>
      <c r="J18" s="33">
        <v>280000</v>
      </c>
      <c r="K18" s="18"/>
      <c r="L18" s="30"/>
      <c r="M18" s="19"/>
      <c r="N18" s="51"/>
    </row>
    <row r="19" spans="1:14" ht="19.5" customHeight="1" x14ac:dyDescent="0.3">
      <c r="A19" s="6" t="s">
        <v>23</v>
      </c>
      <c r="B19" s="32">
        <v>15</v>
      </c>
      <c r="C19" s="9">
        <v>698667</v>
      </c>
      <c r="D19" s="8">
        <v>1350000</v>
      </c>
      <c r="E19" s="45">
        <v>500000</v>
      </c>
      <c r="F19" s="18"/>
      <c r="G19" s="32">
        <v>26</v>
      </c>
      <c r="H19" s="8">
        <v>283269</v>
      </c>
      <c r="I19" s="8">
        <v>1070000</v>
      </c>
      <c r="J19" s="33">
        <v>190000</v>
      </c>
      <c r="K19" s="18"/>
      <c r="L19" s="30"/>
      <c r="M19" s="19"/>
      <c r="N19" s="51"/>
    </row>
    <row r="20" spans="1:14" ht="19.5" customHeight="1" x14ac:dyDescent="0.3">
      <c r="A20" s="6" t="s">
        <v>24</v>
      </c>
      <c r="B20" s="32">
        <v>18</v>
      </c>
      <c r="C20" s="9">
        <v>1132222</v>
      </c>
      <c r="D20" s="8">
        <v>2170000</v>
      </c>
      <c r="E20" s="45">
        <v>420000</v>
      </c>
      <c r="F20" s="18"/>
      <c r="G20" s="32">
        <v>116</v>
      </c>
      <c r="H20" s="8">
        <v>306344</v>
      </c>
      <c r="I20" s="8">
        <v>3500000</v>
      </c>
      <c r="J20" s="33">
        <v>200000</v>
      </c>
      <c r="K20" s="18"/>
      <c r="L20" s="30"/>
      <c r="M20" s="19"/>
      <c r="N20" s="51"/>
    </row>
    <row r="21" spans="1:14" ht="19.5" customHeight="1" x14ac:dyDescent="0.3">
      <c r="A21" s="6" t="s">
        <v>25</v>
      </c>
      <c r="B21" s="32">
        <v>34</v>
      </c>
      <c r="C21" s="9">
        <v>764412</v>
      </c>
      <c r="D21" s="8">
        <v>1750000</v>
      </c>
      <c r="E21" s="45">
        <v>570000</v>
      </c>
      <c r="F21" s="18"/>
      <c r="G21" s="32">
        <v>43</v>
      </c>
      <c r="H21" s="8">
        <v>490232</v>
      </c>
      <c r="I21" s="8">
        <v>5200000</v>
      </c>
      <c r="J21" s="33">
        <v>250000</v>
      </c>
      <c r="K21" s="18"/>
      <c r="L21" s="30"/>
      <c r="M21" s="19"/>
      <c r="N21" s="51"/>
    </row>
    <row r="22" spans="1:14" ht="19.5" customHeight="1" x14ac:dyDescent="0.3">
      <c r="A22" s="6" t="s">
        <v>26</v>
      </c>
      <c r="B22" s="32">
        <v>19</v>
      </c>
      <c r="C22" s="9">
        <v>1055789</v>
      </c>
      <c r="D22" s="8">
        <v>2300000</v>
      </c>
      <c r="E22" s="45">
        <v>570000</v>
      </c>
      <c r="F22" s="18"/>
      <c r="G22" s="32">
        <v>120</v>
      </c>
      <c r="H22" s="8">
        <v>311749</v>
      </c>
      <c r="I22" s="8">
        <v>820000</v>
      </c>
      <c r="J22" s="33">
        <v>210000</v>
      </c>
      <c r="K22" s="18"/>
      <c r="L22" s="30"/>
      <c r="M22" s="19"/>
      <c r="N22" s="51"/>
    </row>
    <row r="23" spans="1:14" ht="19.5" customHeight="1" x14ac:dyDescent="0.3">
      <c r="A23" s="6" t="s">
        <v>27</v>
      </c>
      <c r="B23" s="32">
        <v>32</v>
      </c>
      <c r="C23" s="9">
        <v>797187</v>
      </c>
      <c r="D23" s="8">
        <v>1150000</v>
      </c>
      <c r="E23" s="45">
        <v>600000</v>
      </c>
      <c r="F23" s="18"/>
      <c r="G23" s="32">
        <v>5</v>
      </c>
      <c r="H23" s="8">
        <v>376000</v>
      </c>
      <c r="I23" s="8">
        <v>440000</v>
      </c>
      <c r="J23" s="33">
        <v>300000</v>
      </c>
      <c r="K23" s="18"/>
      <c r="L23" s="30"/>
      <c r="M23" s="19"/>
      <c r="N23" s="51"/>
    </row>
    <row r="24" spans="1:14" ht="19.5" customHeight="1" x14ac:dyDescent="0.3">
      <c r="A24" s="40" t="s">
        <v>28</v>
      </c>
      <c r="B24" s="46">
        <v>17</v>
      </c>
      <c r="C24" s="10">
        <v>570000</v>
      </c>
      <c r="D24" s="11">
        <v>800000</v>
      </c>
      <c r="E24" s="47">
        <v>400000</v>
      </c>
      <c r="F24" s="18"/>
      <c r="G24" s="32">
        <v>20</v>
      </c>
      <c r="H24" s="8">
        <v>182500</v>
      </c>
      <c r="I24" s="8">
        <v>190000</v>
      </c>
      <c r="J24" s="33">
        <v>160000</v>
      </c>
      <c r="K24" s="18"/>
      <c r="L24" s="30"/>
      <c r="M24" s="19"/>
      <c r="N24" s="51"/>
    </row>
    <row r="25" spans="1:14" ht="19.5" customHeight="1" x14ac:dyDescent="0.3">
      <c r="A25" s="6" t="s">
        <v>29</v>
      </c>
      <c r="B25" s="32">
        <v>20</v>
      </c>
      <c r="C25" s="9">
        <v>934500</v>
      </c>
      <c r="D25" s="8">
        <v>3150000</v>
      </c>
      <c r="E25" s="45">
        <v>640000</v>
      </c>
      <c r="F25" s="18"/>
      <c r="G25" s="32">
        <v>44</v>
      </c>
      <c r="H25" s="8">
        <v>350909</v>
      </c>
      <c r="I25" s="8">
        <v>3200000</v>
      </c>
      <c r="J25" s="33">
        <v>200000</v>
      </c>
      <c r="K25" s="18"/>
      <c r="L25" s="30">
        <v>5</v>
      </c>
      <c r="M25" s="19"/>
      <c r="N25" s="31">
        <f>L25*320000</f>
        <v>1600000</v>
      </c>
    </row>
    <row r="26" spans="1:14" ht="19.5" customHeight="1" x14ac:dyDescent="0.3">
      <c r="A26" s="6" t="s">
        <v>16</v>
      </c>
      <c r="B26" s="32">
        <v>80</v>
      </c>
      <c r="C26" s="9">
        <v>1136375</v>
      </c>
      <c r="D26" s="8">
        <v>5000000</v>
      </c>
      <c r="E26" s="45">
        <v>650000</v>
      </c>
      <c r="F26" s="18"/>
      <c r="G26" s="32">
        <v>168</v>
      </c>
      <c r="H26" s="8">
        <v>711369</v>
      </c>
      <c r="I26" s="8">
        <v>13700000</v>
      </c>
      <c r="J26" s="33">
        <v>250000</v>
      </c>
      <c r="K26" s="18"/>
      <c r="L26" s="30"/>
      <c r="M26" s="19"/>
      <c r="N26" s="51"/>
    </row>
    <row r="27" spans="1:14" ht="19.5" customHeight="1" x14ac:dyDescent="0.3">
      <c r="A27" s="6" t="s">
        <v>30</v>
      </c>
      <c r="B27" s="32">
        <v>68</v>
      </c>
      <c r="C27" s="9">
        <v>902205</v>
      </c>
      <c r="D27" s="8">
        <v>2550000</v>
      </c>
      <c r="E27" s="45">
        <v>600000</v>
      </c>
      <c r="F27" s="18"/>
      <c r="G27" s="32">
        <v>4</v>
      </c>
      <c r="H27" s="8">
        <v>1275000</v>
      </c>
      <c r="I27" s="8">
        <v>2500000</v>
      </c>
      <c r="J27" s="33">
        <v>600000</v>
      </c>
      <c r="K27" s="18"/>
      <c r="L27" s="30"/>
      <c r="M27" s="19"/>
      <c r="N27" s="51"/>
    </row>
    <row r="28" spans="1:14" ht="19.5" customHeight="1" x14ac:dyDescent="0.3">
      <c r="A28" s="6" t="s">
        <v>31</v>
      </c>
      <c r="B28" s="32">
        <v>9</v>
      </c>
      <c r="C28" s="9">
        <v>668889</v>
      </c>
      <c r="D28" s="8">
        <v>850000</v>
      </c>
      <c r="E28" s="45">
        <v>450000</v>
      </c>
      <c r="F28" s="18"/>
      <c r="G28" s="32">
        <v>39</v>
      </c>
      <c r="H28" s="8">
        <v>211025</v>
      </c>
      <c r="I28" s="8">
        <v>250000</v>
      </c>
      <c r="J28" s="33">
        <v>145000</v>
      </c>
      <c r="K28" s="18"/>
      <c r="L28" s="30"/>
      <c r="M28" s="19"/>
      <c r="N28" s="51"/>
    </row>
    <row r="29" spans="1:14" ht="19.5" customHeight="1" x14ac:dyDescent="0.3">
      <c r="A29" s="6" t="s">
        <v>32</v>
      </c>
      <c r="B29" s="32">
        <v>9</v>
      </c>
      <c r="C29" s="9">
        <v>854444</v>
      </c>
      <c r="D29" s="8">
        <v>1100000</v>
      </c>
      <c r="E29" s="45">
        <v>720000</v>
      </c>
      <c r="F29" s="18"/>
      <c r="G29" s="32">
        <v>10</v>
      </c>
      <c r="H29" s="8">
        <v>342800</v>
      </c>
      <c r="I29" s="8">
        <v>1000000</v>
      </c>
      <c r="J29" s="33">
        <v>220000</v>
      </c>
      <c r="K29" s="18"/>
      <c r="L29" s="30"/>
      <c r="M29" s="19"/>
      <c r="N29" s="52"/>
    </row>
    <row r="30" spans="1:14" ht="30.75" customHeight="1" x14ac:dyDescent="0.3">
      <c r="A30" s="6" t="s">
        <v>33</v>
      </c>
      <c r="B30" s="32">
        <v>22</v>
      </c>
      <c r="C30" s="9">
        <v>880000</v>
      </c>
      <c r="D30" s="8">
        <v>990000</v>
      </c>
      <c r="E30" s="45">
        <v>770000</v>
      </c>
      <c r="F30" s="18"/>
      <c r="G30" s="32">
        <v>27</v>
      </c>
      <c r="H30" s="8">
        <v>330740</v>
      </c>
      <c r="I30" s="8">
        <v>1500000</v>
      </c>
      <c r="J30" s="33">
        <v>250000</v>
      </c>
      <c r="K30" s="18"/>
      <c r="L30" s="30"/>
      <c r="M30" s="19"/>
      <c r="N30" s="53"/>
    </row>
    <row r="31" spans="1:14" ht="19.5" customHeight="1" x14ac:dyDescent="0.3">
      <c r="A31" s="6" t="s">
        <v>13</v>
      </c>
      <c r="B31" s="32">
        <v>64</v>
      </c>
      <c r="C31" s="9">
        <v>1020000</v>
      </c>
      <c r="D31" s="8">
        <v>3100000</v>
      </c>
      <c r="E31" s="45">
        <v>500000</v>
      </c>
      <c r="F31" s="18"/>
      <c r="G31" s="32">
        <v>53</v>
      </c>
      <c r="H31" s="8">
        <v>530273</v>
      </c>
      <c r="I31" s="8">
        <v>1850000</v>
      </c>
      <c r="J31" s="33">
        <v>250000</v>
      </c>
      <c r="K31" s="18"/>
      <c r="L31" s="30"/>
      <c r="M31" s="19"/>
      <c r="N31" s="53"/>
    </row>
    <row r="32" spans="1:14" ht="19.5" customHeight="1" x14ac:dyDescent="0.3">
      <c r="A32" s="6" t="s">
        <v>34</v>
      </c>
      <c r="B32" s="32">
        <v>29</v>
      </c>
      <c r="C32" s="9">
        <v>872759</v>
      </c>
      <c r="D32" s="8">
        <v>1420000</v>
      </c>
      <c r="E32" s="45">
        <v>570000</v>
      </c>
      <c r="F32" s="18"/>
      <c r="G32" s="32">
        <v>64</v>
      </c>
      <c r="H32" s="8">
        <v>313515</v>
      </c>
      <c r="I32" s="8">
        <v>850000</v>
      </c>
      <c r="J32" s="33">
        <v>165000</v>
      </c>
      <c r="K32" s="18"/>
      <c r="L32" s="30"/>
      <c r="M32" s="19"/>
      <c r="N32" s="53"/>
    </row>
    <row r="33" spans="1:14" ht="31.5" customHeight="1" x14ac:dyDescent="0.3">
      <c r="A33" s="40" t="s">
        <v>35</v>
      </c>
      <c r="B33" s="46">
        <v>47</v>
      </c>
      <c r="C33" s="10">
        <v>623404.30000000005</v>
      </c>
      <c r="D33" s="11">
        <v>1000000</v>
      </c>
      <c r="E33" s="47">
        <v>450000</v>
      </c>
      <c r="F33" s="18"/>
      <c r="G33" s="32">
        <v>52</v>
      </c>
      <c r="H33" s="8">
        <v>430481</v>
      </c>
      <c r="I33" s="8">
        <v>1300000</v>
      </c>
      <c r="J33" s="33">
        <v>250000</v>
      </c>
      <c r="K33" s="18"/>
      <c r="L33" s="30"/>
      <c r="M33" s="19"/>
      <c r="N33" s="53"/>
    </row>
    <row r="34" spans="1:14" ht="19.5" customHeight="1" x14ac:dyDescent="0.3">
      <c r="A34" s="6" t="s">
        <v>36</v>
      </c>
      <c r="B34" s="32">
        <v>4</v>
      </c>
      <c r="C34" s="9">
        <v>875000</v>
      </c>
      <c r="D34" s="8">
        <v>1100000</v>
      </c>
      <c r="E34" s="45">
        <v>600000</v>
      </c>
      <c r="F34" s="18"/>
      <c r="G34" s="32"/>
      <c r="H34" s="8"/>
      <c r="I34" s="8"/>
      <c r="J34" s="33"/>
      <c r="K34" s="18"/>
      <c r="L34" s="30"/>
      <c r="M34" s="19"/>
      <c r="N34" s="52"/>
    </row>
    <row r="35" spans="1:14" ht="19.5" customHeight="1" x14ac:dyDescent="0.3">
      <c r="A35" s="6" t="s">
        <v>37</v>
      </c>
      <c r="B35" s="32">
        <v>9</v>
      </c>
      <c r="C35" s="9">
        <v>795556</v>
      </c>
      <c r="D35" s="8">
        <v>1150000</v>
      </c>
      <c r="E35" s="45">
        <v>570000</v>
      </c>
      <c r="F35" s="18"/>
      <c r="G35" s="32">
        <v>101</v>
      </c>
      <c r="H35" s="8">
        <v>176435</v>
      </c>
      <c r="I35" s="8">
        <v>350000</v>
      </c>
      <c r="J35" s="33">
        <v>100000</v>
      </c>
      <c r="K35" s="18"/>
      <c r="L35" s="30"/>
      <c r="M35" s="19"/>
      <c r="N35" s="52"/>
    </row>
    <row r="36" spans="1:14" ht="19.5" customHeight="1" x14ac:dyDescent="0.3">
      <c r="A36" s="6" t="s">
        <v>38</v>
      </c>
      <c r="B36" s="32">
        <v>7</v>
      </c>
      <c r="C36" s="9">
        <v>840000</v>
      </c>
      <c r="D36" s="8">
        <v>1100000</v>
      </c>
      <c r="E36" s="45">
        <v>650000</v>
      </c>
      <c r="F36" s="18"/>
      <c r="G36" s="32">
        <v>13</v>
      </c>
      <c r="H36" s="8">
        <v>406153</v>
      </c>
      <c r="I36" s="8">
        <v>1350000</v>
      </c>
      <c r="J36" s="33">
        <v>260000</v>
      </c>
      <c r="K36" s="18"/>
      <c r="L36" s="30"/>
      <c r="M36" s="19"/>
      <c r="N36" s="52"/>
    </row>
    <row r="37" spans="1:14" ht="19.5" customHeight="1" x14ac:dyDescent="0.3">
      <c r="A37" s="41" t="s">
        <v>39</v>
      </c>
      <c r="B37" s="48">
        <v>34</v>
      </c>
      <c r="C37" s="12">
        <v>939706</v>
      </c>
      <c r="D37" s="13">
        <v>2300000</v>
      </c>
      <c r="E37" s="49">
        <v>600000</v>
      </c>
      <c r="F37" s="18"/>
      <c r="G37" s="32">
        <v>45</v>
      </c>
      <c r="H37" s="8">
        <v>1050455</v>
      </c>
      <c r="I37" s="8">
        <v>6000000</v>
      </c>
      <c r="J37" s="33">
        <v>200000</v>
      </c>
      <c r="K37" s="18"/>
      <c r="L37" s="30"/>
      <c r="M37" s="19"/>
      <c r="N37" s="52"/>
    </row>
    <row r="38" spans="1:14" ht="25" x14ac:dyDescent="0.3">
      <c r="A38" s="6" t="s">
        <v>40</v>
      </c>
      <c r="B38" s="32">
        <v>40</v>
      </c>
      <c r="C38" s="9">
        <v>799250</v>
      </c>
      <c r="D38" s="8">
        <v>1700000</v>
      </c>
      <c r="E38" s="45">
        <v>520000</v>
      </c>
      <c r="F38" s="18"/>
      <c r="G38" s="32">
        <v>56</v>
      </c>
      <c r="H38" s="8">
        <v>417713</v>
      </c>
      <c r="I38" s="8">
        <v>2000000</v>
      </c>
      <c r="J38" s="33">
        <v>210000</v>
      </c>
      <c r="K38" s="18"/>
      <c r="L38" s="30"/>
      <c r="M38" s="19"/>
      <c r="N38" s="52"/>
    </row>
    <row r="39" spans="1:14" ht="19.5" customHeight="1" x14ac:dyDescent="0.3">
      <c r="A39" s="6" t="s">
        <v>41</v>
      </c>
      <c r="B39" s="32">
        <v>7</v>
      </c>
      <c r="C39" s="9">
        <v>518571</v>
      </c>
      <c r="D39" s="8">
        <v>700000</v>
      </c>
      <c r="E39" s="45">
        <v>400000</v>
      </c>
      <c r="F39" s="18"/>
      <c r="G39" s="32">
        <v>9</v>
      </c>
      <c r="H39" s="8">
        <v>644444</v>
      </c>
      <c r="I39" s="8">
        <v>1050000</v>
      </c>
      <c r="J39" s="33">
        <v>300000</v>
      </c>
      <c r="K39" s="18"/>
      <c r="L39" s="54">
        <v>10</v>
      </c>
      <c r="M39" s="21"/>
      <c r="N39" s="55">
        <f>L39*95000</f>
        <v>950000</v>
      </c>
    </row>
    <row r="40" spans="1:14" ht="19.5" customHeight="1" x14ac:dyDescent="0.3">
      <c r="A40" s="6" t="s">
        <v>26</v>
      </c>
      <c r="B40" s="32">
        <v>50</v>
      </c>
      <c r="C40" s="9">
        <v>915600</v>
      </c>
      <c r="D40" s="8">
        <v>2000000</v>
      </c>
      <c r="E40" s="45">
        <v>720000</v>
      </c>
      <c r="F40" s="18"/>
      <c r="G40" s="32">
        <v>113</v>
      </c>
      <c r="H40" s="8">
        <v>272345</v>
      </c>
      <c r="I40" s="8">
        <v>850000</v>
      </c>
      <c r="J40" s="33">
        <v>155000</v>
      </c>
      <c r="K40" s="18"/>
      <c r="L40" s="30"/>
      <c r="M40" s="19"/>
      <c r="N40" s="52"/>
    </row>
    <row r="41" spans="1:14" ht="19.5" customHeight="1" x14ac:dyDescent="0.3">
      <c r="A41" s="6" t="s">
        <v>42</v>
      </c>
      <c r="B41" s="32">
        <v>41</v>
      </c>
      <c r="C41" s="9">
        <v>503563</v>
      </c>
      <c r="D41" s="8">
        <v>720000</v>
      </c>
      <c r="E41" s="45">
        <v>400000</v>
      </c>
      <c r="F41" s="18"/>
      <c r="G41" s="32">
        <v>10</v>
      </c>
      <c r="H41" s="8">
        <v>211000</v>
      </c>
      <c r="I41" s="8">
        <v>240000</v>
      </c>
      <c r="J41" s="33">
        <v>190000</v>
      </c>
      <c r="K41" s="18"/>
      <c r="L41" s="30"/>
      <c r="M41" s="19"/>
      <c r="N41" s="52"/>
    </row>
    <row r="42" spans="1:14" ht="19.5" customHeight="1" x14ac:dyDescent="0.3">
      <c r="A42" s="6" t="s">
        <v>16</v>
      </c>
      <c r="B42" s="32">
        <v>13</v>
      </c>
      <c r="C42" s="9">
        <v>671538</v>
      </c>
      <c r="D42" s="8">
        <v>800000</v>
      </c>
      <c r="E42" s="45">
        <v>470000</v>
      </c>
      <c r="F42" s="18"/>
      <c r="G42" s="32">
        <v>19</v>
      </c>
      <c r="H42" s="8">
        <v>334000</v>
      </c>
      <c r="I42" s="8">
        <v>370000</v>
      </c>
      <c r="J42" s="33">
        <v>300000</v>
      </c>
      <c r="K42" s="18"/>
      <c r="L42" s="30"/>
      <c r="M42" s="19"/>
      <c r="N42" s="52"/>
    </row>
    <row r="43" spans="1:14" ht="19.5" customHeight="1" x14ac:dyDescent="0.3">
      <c r="A43" s="6" t="s">
        <v>43</v>
      </c>
      <c r="B43" s="32">
        <v>50</v>
      </c>
      <c r="C43" s="9">
        <v>770600</v>
      </c>
      <c r="D43" s="8">
        <v>1500000</v>
      </c>
      <c r="E43" s="45">
        <v>600000</v>
      </c>
      <c r="F43" s="18"/>
      <c r="G43" s="32">
        <v>77</v>
      </c>
      <c r="H43" s="8">
        <v>257597</v>
      </c>
      <c r="I43" s="8">
        <v>350000</v>
      </c>
      <c r="J43" s="33">
        <v>190000</v>
      </c>
      <c r="K43" s="18"/>
      <c r="L43" s="30"/>
      <c r="M43" s="19"/>
      <c r="N43" s="52"/>
    </row>
    <row r="44" spans="1:14" ht="27.75" customHeight="1" x14ac:dyDescent="0.3">
      <c r="A44" s="6" t="s">
        <v>44</v>
      </c>
      <c r="B44" s="32">
        <v>48</v>
      </c>
      <c r="C44" s="9">
        <v>784583</v>
      </c>
      <c r="D44" s="8">
        <v>2100000</v>
      </c>
      <c r="E44" s="45">
        <v>480000</v>
      </c>
      <c r="F44" s="18"/>
      <c r="G44" s="32">
        <v>126</v>
      </c>
      <c r="H44" s="8">
        <v>264380</v>
      </c>
      <c r="I44" s="8">
        <v>850000</v>
      </c>
      <c r="J44" s="33">
        <v>135000</v>
      </c>
      <c r="K44" s="18"/>
      <c r="L44" s="30">
        <v>3</v>
      </c>
      <c r="M44" s="19"/>
      <c r="N44" s="52">
        <f>120000*L44</f>
        <v>360000</v>
      </c>
    </row>
    <row r="45" spans="1:14" ht="19.5" customHeight="1" x14ac:dyDescent="0.3">
      <c r="A45" s="6" t="s">
        <v>45</v>
      </c>
      <c r="B45" s="32">
        <v>50</v>
      </c>
      <c r="C45" s="9">
        <v>910500</v>
      </c>
      <c r="D45" s="8">
        <v>1450000</v>
      </c>
      <c r="E45" s="45">
        <v>650000</v>
      </c>
      <c r="F45" s="18"/>
      <c r="G45" s="32">
        <v>96</v>
      </c>
      <c r="H45" s="8">
        <v>323906</v>
      </c>
      <c r="I45" s="29">
        <v>700000</v>
      </c>
      <c r="J45" s="35">
        <v>210000</v>
      </c>
      <c r="K45" s="18"/>
      <c r="L45" s="30"/>
      <c r="M45" s="19"/>
      <c r="N45" s="52"/>
    </row>
    <row r="46" spans="1:14" ht="21.75" customHeight="1" x14ac:dyDescent="0.3">
      <c r="A46" s="6" t="s">
        <v>46</v>
      </c>
      <c r="B46" s="32">
        <v>60</v>
      </c>
      <c r="C46" s="9">
        <v>2707667</v>
      </c>
      <c r="D46" s="8">
        <v>31000000</v>
      </c>
      <c r="E46" s="45">
        <v>800000</v>
      </c>
      <c r="F46" s="18"/>
      <c r="G46" s="56">
        <v>87</v>
      </c>
      <c r="H46" s="8">
        <v>2362873</v>
      </c>
      <c r="I46" s="9">
        <v>30000000</v>
      </c>
      <c r="J46" s="45">
        <v>250000</v>
      </c>
      <c r="K46" s="18"/>
      <c r="L46" s="30"/>
      <c r="M46" s="19"/>
      <c r="N46" s="52"/>
    </row>
    <row r="47" spans="1:14" ht="25" x14ac:dyDescent="0.3">
      <c r="A47" s="6" t="s">
        <v>47</v>
      </c>
      <c r="B47" s="32">
        <v>55</v>
      </c>
      <c r="C47" s="9">
        <v>732909</v>
      </c>
      <c r="D47" s="8">
        <v>1650000</v>
      </c>
      <c r="E47" s="45">
        <v>470000</v>
      </c>
      <c r="F47" s="18"/>
      <c r="G47" s="32">
        <v>100</v>
      </c>
      <c r="H47" s="8">
        <v>244600</v>
      </c>
      <c r="I47" s="8">
        <v>260000</v>
      </c>
      <c r="J47" s="33">
        <v>240000</v>
      </c>
      <c r="K47" s="18"/>
      <c r="L47" s="30"/>
      <c r="M47" s="19"/>
      <c r="N47" s="52"/>
    </row>
    <row r="48" spans="1:14" ht="19.5" customHeight="1" x14ac:dyDescent="0.3">
      <c r="A48" s="6" t="s">
        <v>48</v>
      </c>
      <c r="B48" s="32">
        <v>32</v>
      </c>
      <c r="C48" s="9">
        <v>915938</v>
      </c>
      <c r="D48" s="8">
        <v>3400000</v>
      </c>
      <c r="E48" s="45">
        <v>590000</v>
      </c>
      <c r="F48" s="18"/>
      <c r="G48" s="32">
        <v>39</v>
      </c>
      <c r="H48" s="8">
        <v>433506</v>
      </c>
      <c r="I48" s="8">
        <v>2100000</v>
      </c>
      <c r="J48" s="33">
        <v>280000</v>
      </c>
      <c r="K48" s="18"/>
      <c r="L48" s="30">
        <v>10</v>
      </c>
      <c r="M48" s="19"/>
      <c r="N48" s="55">
        <v>1575000</v>
      </c>
    </row>
    <row r="49" spans="1:14" ht="19.5" customHeight="1" x14ac:dyDescent="0.3">
      <c r="A49" s="6" t="s">
        <v>54</v>
      </c>
      <c r="B49" s="32">
        <v>47</v>
      </c>
      <c r="C49" s="9">
        <v>927447</v>
      </c>
      <c r="D49" s="8">
        <v>2000000</v>
      </c>
      <c r="E49" s="45">
        <v>620000</v>
      </c>
      <c r="F49" s="15"/>
      <c r="G49" s="32">
        <v>73</v>
      </c>
      <c r="H49" s="8">
        <v>277945</v>
      </c>
      <c r="I49" s="8">
        <v>1000000</v>
      </c>
      <c r="J49" s="33">
        <v>190000</v>
      </c>
      <c r="K49" s="15"/>
      <c r="L49" s="56"/>
      <c r="M49" s="22"/>
      <c r="N49" s="57"/>
    </row>
    <row r="50" spans="1:14" ht="19.5" customHeight="1" x14ac:dyDescent="0.3">
      <c r="A50" s="6" t="s">
        <v>55</v>
      </c>
      <c r="B50" s="32">
        <v>53</v>
      </c>
      <c r="C50" s="9">
        <v>752453</v>
      </c>
      <c r="D50" s="8">
        <v>1700000</v>
      </c>
      <c r="E50" s="45">
        <v>400000</v>
      </c>
      <c r="F50" s="15"/>
      <c r="G50" s="32">
        <v>47</v>
      </c>
      <c r="H50" s="8">
        <v>384404</v>
      </c>
      <c r="I50" s="8">
        <v>3100000</v>
      </c>
      <c r="J50" s="33">
        <v>200000</v>
      </c>
      <c r="K50" s="15"/>
      <c r="L50" s="56"/>
      <c r="M50" s="22"/>
      <c r="N50" s="57"/>
    </row>
    <row r="51" spans="1:14" ht="28.5" customHeight="1" x14ac:dyDescent="0.3">
      <c r="A51" s="6" t="s">
        <v>56</v>
      </c>
      <c r="B51" s="32">
        <v>45</v>
      </c>
      <c r="C51" s="9">
        <v>810000</v>
      </c>
      <c r="D51" s="8">
        <v>1250000</v>
      </c>
      <c r="E51" s="45">
        <v>600000</v>
      </c>
      <c r="F51" s="15"/>
      <c r="G51" s="32">
        <v>46</v>
      </c>
      <c r="H51" s="8">
        <v>241000</v>
      </c>
      <c r="I51" s="8">
        <v>256000</v>
      </c>
      <c r="J51" s="33">
        <v>235000</v>
      </c>
      <c r="K51" s="15"/>
      <c r="L51" s="56"/>
      <c r="M51" s="22"/>
      <c r="N51" s="57"/>
    </row>
    <row r="52" spans="1:14" ht="19.5" customHeight="1" x14ac:dyDescent="0.3">
      <c r="A52" s="6" t="s">
        <v>57</v>
      </c>
      <c r="B52" s="32">
        <v>37</v>
      </c>
      <c r="C52" s="9">
        <v>2035135</v>
      </c>
      <c r="D52" s="8">
        <v>6600000</v>
      </c>
      <c r="E52" s="45">
        <v>850000</v>
      </c>
      <c r="F52" s="15"/>
      <c r="G52" s="32">
        <v>87</v>
      </c>
      <c r="H52" s="8">
        <v>937241</v>
      </c>
      <c r="I52" s="8">
        <v>10500000</v>
      </c>
      <c r="J52" s="33">
        <v>150000</v>
      </c>
      <c r="K52" s="15"/>
      <c r="L52" s="56"/>
      <c r="M52" s="22"/>
      <c r="N52" s="58"/>
    </row>
    <row r="53" spans="1:14" ht="19.5" customHeight="1" x14ac:dyDescent="0.3">
      <c r="A53" s="6" t="s">
        <v>95</v>
      </c>
      <c r="B53" s="32">
        <v>45</v>
      </c>
      <c r="C53" s="9">
        <v>707556</v>
      </c>
      <c r="D53" s="8">
        <v>1000000</v>
      </c>
      <c r="E53" s="45">
        <v>560000</v>
      </c>
      <c r="F53" s="15"/>
      <c r="G53" s="32">
        <v>51</v>
      </c>
      <c r="H53" s="8">
        <v>192549</v>
      </c>
      <c r="I53" s="8">
        <v>450000</v>
      </c>
      <c r="J53" s="33">
        <v>105000</v>
      </c>
      <c r="K53" s="15"/>
      <c r="L53" s="56"/>
      <c r="M53" s="22"/>
      <c r="N53" s="58"/>
    </row>
    <row r="54" spans="1:14" ht="19.5" customHeight="1" x14ac:dyDescent="0.3">
      <c r="A54" s="6" t="s">
        <v>32</v>
      </c>
      <c r="B54" s="32">
        <v>6</v>
      </c>
      <c r="C54" s="9">
        <v>801666</v>
      </c>
      <c r="D54" s="8">
        <v>900000</v>
      </c>
      <c r="E54" s="45">
        <v>700000</v>
      </c>
      <c r="F54" s="15"/>
      <c r="G54" s="32"/>
      <c r="H54" s="8"/>
      <c r="I54" s="8"/>
      <c r="J54" s="33"/>
      <c r="K54" s="15"/>
      <c r="L54" s="56"/>
      <c r="M54" s="22"/>
      <c r="N54" s="58"/>
    </row>
    <row r="55" spans="1:14" ht="26.25" customHeight="1" x14ac:dyDescent="0.3">
      <c r="A55" s="6" t="s">
        <v>96</v>
      </c>
      <c r="B55" s="32">
        <v>31</v>
      </c>
      <c r="C55" s="9">
        <v>638064</v>
      </c>
      <c r="D55" s="8">
        <v>950000</v>
      </c>
      <c r="E55" s="45">
        <v>400000</v>
      </c>
      <c r="F55" s="15"/>
      <c r="G55" s="32">
        <v>47</v>
      </c>
      <c r="H55" s="8">
        <v>355956</v>
      </c>
      <c r="I55" s="8">
        <v>1320000</v>
      </c>
      <c r="J55" s="33">
        <v>240000</v>
      </c>
      <c r="K55" s="15"/>
      <c r="L55" s="56"/>
      <c r="M55" s="22"/>
      <c r="N55" s="58"/>
    </row>
    <row r="56" spans="1:14" ht="19.5" customHeight="1" x14ac:dyDescent="0.3">
      <c r="A56" s="6" t="s">
        <v>58</v>
      </c>
      <c r="B56" s="32">
        <v>20</v>
      </c>
      <c r="C56" s="9">
        <v>857000</v>
      </c>
      <c r="D56" s="8">
        <v>1500000</v>
      </c>
      <c r="E56" s="45">
        <v>550000</v>
      </c>
      <c r="F56" s="15"/>
      <c r="G56" s="32">
        <v>60</v>
      </c>
      <c r="H56" s="8">
        <v>486166</v>
      </c>
      <c r="I56" s="8">
        <v>2500000</v>
      </c>
      <c r="J56" s="33">
        <v>320000</v>
      </c>
      <c r="K56" s="15"/>
      <c r="L56" s="56"/>
      <c r="M56" s="22"/>
      <c r="N56" s="58"/>
    </row>
    <row r="57" spans="1:14" ht="19.5" customHeight="1" x14ac:dyDescent="0.3">
      <c r="A57" s="6" t="s">
        <v>59</v>
      </c>
      <c r="B57" s="32">
        <v>29</v>
      </c>
      <c r="C57" s="9">
        <v>707586</v>
      </c>
      <c r="D57" s="8">
        <v>1030000</v>
      </c>
      <c r="E57" s="45">
        <v>550000</v>
      </c>
      <c r="F57" s="15"/>
      <c r="G57" s="32">
        <v>52</v>
      </c>
      <c r="H57" s="8">
        <v>294807</v>
      </c>
      <c r="I57" s="8">
        <v>430000</v>
      </c>
      <c r="J57" s="33">
        <v>170000</v>
      </c>
      <c r="K57" s="15"/>
      <c r="L57" s="56"/>
      <c r="M57" s="22"/>
      <c r="N57" s="58"/>
    </row>
    <row r="58" spans="1:14" ht="27" customHeight="1" x14ac:dyDescent="0.3">
      <c r="A58" s="6" t="s">
        <v>60</v>
      </c>
      <c r="B58" s="32">
        <v>28</v>
      </c>
      <c r="C58" s="9">
        <v>1148929</v>
      </c>
      <c r="D58" s="8">
        <v>2300000</v>
      </c>
      <c r="E58" s="45">
        <v>750000</v>
      </c>
      <c r="F58" s="15"/>
      <c r="G58" s="32">
        <v>42</v>
      </c>
      <c r="H58" s="8">
        <v>347142</v>
      </c>
      <c r="I58" s="8">
        <v>3000000</v>
      </c>
      <c r="J58" s="33">
        <v>170000</v>
      </c>
      <c r="K58" s="15"/>
      <c r="L58" s="56"/>
      <c r="M58" s="22"/>
      <c r="N58" s="58"/>
    </row>
    <row r="59" spans="1:14" ht="19.5" customHeight="1" x14ac:dyDescent="0.3">
      <c r="A59" s="6" t="s">
        <v>61</v>
      </c>
      <c r="B59" s="32">
        <v>14</v>
      </c>
      <c r="C59" s="9">
        <v>813571</v>
      </c>
      <c r="D59" s="8">
        <v>1100000</v>
      </c>
      <c r="E59" s="45">
        <v>620000</v>
      </c>
      <c r="F59" s="15"/>
      <c r="G59" s="32">
        <v>42</v>
      </c>
      <c r="H59" s="8">
        <v>338809</v>
      </c>
      <c r="I59" s="8">
        <v>820000</v>
      </c>
      <c r="J59" s="33">
        <v>150000</v>
      </c>
      <c r="K59" s="15"/>
      <c r="L59" s="56"/>
      <c r="M59" s="22"/>
      <c r="N59" s="58"/>
    </row>
    <row r="60" spans="1:14" ht="19.5" customHeight="1" x14ac:dyDescent="0.3">
      <c r="A60" s="6" t="s">
        <v>62</v>
      </c>
      <c r="B60" s="32">
        <v>42</v>
      </c>
      <c r="C60" s="9">
        <v>875476</v>
      </c>
      <c r="D60" s="8">
        <v>1900000</v>
      </c>
      <c r="E60" s="45"/>
      <c r="F60" s="15"/>
      <c r="G60" s="32">
        <v>83</v>
      </c>
      <c r="H60" s="8">
        <v>519276</v>
      </c>
      <c r="I60" s="8">
        <v>7000000</v>
      </c>
      <c r="J60" s="33">
        <v>900000</v>
      </c>
      <c r="K60" s="15"/>
      <c r="L60" s="56"/>
      <c r="M60" s="22"/>
      <c r="N60" s="57"/>
    </row>
    <row r="61" spans="1:14" ht="19.5" customHeight="1" x14ac:dyDescent="0.3">
      <c r="A61" s="6" t="s">
        <v>63</v>
      </c>
      <c r="B61" s="32">
        <v>26</v>
      </c>
      <c r="C61" s="9">
        <v>680769</v>
      </c>
      <c r="D61" s="8">
        <v>1200000</v>
      </c>
      <c r="E61" s="45">
        <v>500000</v>
      </c>
      <c r="F61" s="15"/>
      <c r="G61" s="32">
        <v>25</v>
      </c>
      <c r="H61" s="8">
        <v>329920</v>
      </c>
      <c r="I61" s="8">
        <v>770000</v>
      </c>
      <c r="J61" s="33">
        <v>200000</v>
      </c>
      <c r="K61" s="15"/>
      <c r="L61" s="56"/>
      <c r="M61" s="22"/>
      <c r="N61" s="58"/>
    </row>
    <row r="62" spans="1:14" ht="19.5" customHeight="1" x14ac:dyDescent="0.3">
      <c r="A62" s="6" t="s">
        <v>64</v>
      </c>
      <c r="B62" s="32">
        <v>21</v>
      </c>
      <c r="C62" s="9">
        <v>645952.30000000005</v>
      </c>
      <c r="D62" s="8">
        <v>1100000</v>
      </c>
      <c r="E62" s="45">
        <v>450000</v>
      </c>
      <c r="F62" s="15"/>
      <c r="G62" s="32">
        <v>20</v>
      </c>
      <c r="H62" s="8">
        <v>283000</v>
      </c>
      <c r="I62" s="8">
        <v>310000</v>
      </c>
      <c r="J62" s="33">
        <v>250000</v>
      </c>
      <c r="K62" s="15"/>
      <c r="L62" s="56"/>
      <c r="M62" s="22"/>
      <c r="N62" s="58"/>
    </row>
    <row r="63" spans="1:14" ht="19.5" customHeight="1" x14ac:dyDescent="0.3">
      <c r="A63" s="6" t="s">
        <v>31</v>
      </c>
      <c r="B63" s="32">
        <v>10</v>
      </c>
      <c r="C63" s="9">
        <v>594000</v>
      </c>
      <c r="D63" s="8">
        <v>700000</v>
      </c>
      <c r="E63" s="45">
        <v>490000</v>
      </c>
      <c r="F63" s="15"/>
      <c r="G63" s="32"/>
      <c r="H63" s="8"/>
      <c r="I63" s="8"/>
      <c r="J63" s="33"/>
      <c r="K63" s="15"/>
      <c r="L63" s="56"/>
      <c r="M63" s="22"/>
      <c r="N63" s="57"/>
    </row>
    <row r="64" spans="1:14" ht="19.5" customHeight="1" x14ac:dyDescent="0.3">
      <c r="A64" s="6" t="s">
        <v>65</v>
      </c>
      <c r="B64" s="32">
        <v>29</v>
      </c>
      <c r="C64" s="9">
        <v>707586</v>
      </c>
      <c r="D64" s="8">
        <v>1030000</v>
      </c>
      <c r="E64" s="45">
        <v>550000</v>
      </c>
      <c r="F64" s="15"/>
      <c r="G64" s="32">
        <v>52</v>
      </c>
      <c r="H64" s="8">
        <v>294807</v>
      </c>
      <c r="I64" s="8">
        <v>430000</v>
      </c>
      <c r="J64" s="33">
        <v>170000</v>
      </c>
      <c r="K64" s="15"/>
      <c r="L64" s="56"/>
      <c r="M64" s="22"/>
      <c r="N64" s="58"/>
    </row>
    <row r="65" spans="1:14" ht="19.5" customHeight="1" x14ac:dyDescent="0.3">
      <c r="A65" s="6" t="s">
        <v>66</v>
      </c>
      <c r="B65" s="32">
        <v>33</v>
      </c>
      <c r="C65" s="9">
        <v>1313333</v>
      </c>
      <c r="D65" s="8">
        <v>2600000</v>
      </c>
      <c r="E65" s="45">
        <v>700000</v>
      </c>
      <c r="F65" s="15"/>
      <c r="G65" s="32">
        <v>82</v>
      </c>
      <c r="H65" s="8">
        <v>762795</v>
      </c>
      <c r="I65" s="8">
        <v>4050000</v>
      </c>
      <c r="J65" s="33">
        <v>180000</v>
      </c>
      <c r="K65" s="15"/>
      <c r="L65" s="56">
        <v>10</v>
      </c>
      <c r="M65" s="22"/>
      <c r="N65" s="57">
        <v>2950000</v>
      </c>
    </row>
    <row r="66" spans="1:14" ht="28.5" customHeight="1" x14ac:dyDescent="0.3">
      <c r="A66" s="6" t="s">
        <v>97</v>
      </c>
      <c r="B66" s="32">
        <v>47</v>
      </c>
      <c r="C66" s="9">
        <v>892128</v>
      </c>
      <c r="D66" s="8">
        <v>2100000</v>
      </c>
      <c r="E66" s="45">
        <v>500000</v>
      </c>
      <c r="F66" s="15"/>
      <c r="G66" s="32">
        <v>88</v>
      </c>
      <c r="H66" s="8">
        <v>274773</v>
      </c>
      <c r="I66" s="8">
        <v>1000000</v>
      </c>
      <c r="J66" s="33">
        <v>180000</v>
      </c>
      <c r="K66" s="15"/>
      <c r="L66" s="56"/>
      <c r="M66" s="22"/>
      <c r="N66" s="58"/>
    </row>
    <row r="67" spans="1:14" ht="19.5" customHeight="1" x14ac:dyDescent="0.3">
      <c r="A67" s="6" t="s">
        <v>67</v>
      </c>
      <c r="B67" s="32">
        <v>48</v>
      </c>
      <c r="C67" s="9">
        <v>715417</v>
      </c>
      <c r="D67" s="8">
        <v>1600000</v>
      </c>
      <c r="E67" s="45">
        <v>450000</v>
      </c>
      <c r="F67" s="15"/>
      <c r="G67" s="32">
        <v>55</v>
      </c>
      <c r="H67" s="8">
        <v>386727</v>
      </c>
      <c r="I67" s="8">
        <v>950000</v>
      </c>
      <c r="J67" s="33">
        <v>260000</v>
      </c>
      <c r="K67" s="15"/>
      <c r="L67" s="56"/>
      <c r="M67" s="22"/>
      <c r="N67" s="58"/>
    </row>
    <row r="68" spans="1:14" ht="19.5" customHeight="1" x14ac:dyDescent="0.3">
      <c r="A68" s="6" t="s">
        <v>68</v>
      </c>
      <c r="B68" s="32">
        <v>65</v>
      </c>
      <c r="C68" s="9">
        <v>695231</v>
      </c>
      <c r="D68" s="8">
        <v>1780000</v>
      </c>
      <c r="E68" s="45">
        <v>450000</v>
      </c>
      <c r="F68" s="15"/>
      <c r="G68" s="32">
        <v>54</v>
      </c>
      <c r="H68" s="8">
        <v>291203.8</v>
      </c>
      <c r="I68" s="8">
        <v>800000</v>
      </c>
      <c r="J68" s="34">
        <v>180000</v>
      </c>
      <c r="K68" s="15"/>
      <c r="L68" s="56"/>
      <c r="M68" s="22"/>
      <c r="N68" s="58"/>
    </row>
    <row r="69" spans="1:14" ht="19.5" customHeight="1" x14ac:dyDescent="0.3">
      <c r="A69" s="6" t="s">
        <v>69</v>
      </c>
      <c r="B69" s="32">
        <v>25</v>
      </c>
      <c r="C69" s="9">
        <v>686400</v>
      </c>
      <c r="D69" s="8">
        <v>900000</v>
      </c>
      <c r="E69" s="45">
        <v>600000</v>
      </c>
      <c r="F69" s="15"/>
      <c r="G69" s="32">
        <v>16</v>
      </c>
      <c r="H69" s="8">
        <v>396875</v>
      </c>
      <c r="I69" s="8">
        <v>620000</v>
      </c>
      <c r="J69" s="34">
        <v>320000</v>
      </c>
      <c r="K69" s="15"/>
      <c r="L69" s="56"/>
      <c r="M69" s="22"/>
      <c r="N69" s="58"/>
    </row>
    <row r="70" spans="1:14" ht="19.5" customHeight="1" x14ac:dyDescent="0.3">
      <c r="A70" s="6" t="s">
        <v>70</v>
      </c>
      <c r="B70" s="32">
        <v>16</v>
      </c>
      <c r="C70" s="9">
        <v>896875</v>
      </c>
      <c r="D70" s="8">
        <v>2000000</v>
      </c>
      <c r="E70" s="45">
        <v>580000</v>
      </c>
      <c r="F70" s="15"/>
      <c r="G70" s="32">
        <v>12</v>
      </c>
      <c r="H70" s="8">
        <v>229166</v>
      </c>
      <c r="I70" s="8">
        <v>290000</v>
      </c>
      <c r="J70" s="34">
        <v>200000</v>
      </c>
      <c r="K70" s="15"/>
      <c r="L70" s="56"/>
      <c r="M70" s="22"/>
      <c r="N70" s="58"/>
    </row>
    <row r="71" spans="1:14" ht="19.5" customHeight="1" x14ac:dyDescent="0.3">
      <c r="A71" s="6" t="s">
        <v>15</v>
      </c>
      <c r="B71" s="32">
        <v>51</v>
      </c>
      <c r="C71" s="9">
        <v>983529</v>
      </c>
      <c r="D71" s="8">
        <v>1970000</v>
      </c>
      <c r="E71" s="45">
        <v>550000</v>
      </c>
      <c r="F71" s="15"/>
      <c r="G71" s="32">
        <v>594</v>
      </c>
      <c r="H71" s="8">
        <v>208240</v>
      </c>
      <c r="I71" s="8">
        <v>1850000</v>
      </c>
      <c r="J71" s="34">
        <v>205000</v>
      </c>
      <c r="K71" s="15"/>
      <c r="L71" s="56"/>
      <c r="M71" s="22"/>
      <c r="N71" s="58"/>
    </row>
    <row r="72" spans="1:14" ht="19.5" customHeight="1" x14ac:dyDescent="0.3">
      <c r="A72" s="6" t="s">
        <v>71</v>
      </c>
      <c r="B72" s="32">
        <v>8</v>
      </c>
      <c r="C72" s="9">
        <v>536000</v>
      </c>
      <c r="D72" s="8">
        <v>650000</v>
      </c>
      <c r="E72" s="45">
        <v>450000</v>
      </c>
      <c r="F72" s="15"/>
      <c r="G72" s="32">
        <v>6</v>
      </c>
      <c r="H72" s="8">
        <v>226000</v>
      </c>
      <c r="I72" s="8">
        <v>230000</v>
      </c>
      <c r="J72" s="34">
        <v>220000</v>
      </c>
      <c r="K72" s="15"/>
      <c r="L72" s="56"/>
      <c r="M72" s="22"/>
      <c r="N72" s="58"/>
    </row>
    <row r="73" spans="1:14" ht="28.5" customHeight="1" x14ac:dyDescent="0.3">
      <c r="A73" s="6" t="s">
        <v>98</v>
      </c>
      <c r="B73" s="32">
        <v>49</v>
      </c>
      <c r="C73" s="9">
        <v>782857</v>
      </c>
      <c r="D73" s="8">
        <v>1950000</v>
      </c>
      <c r="E73" s="45">
        <v>500000</v>
      </c>
      <c r="F73" s="15"/>
      <c r="G73" s="32">
        <v>83</v>
      </c>
      <c r="H73" s="8">
        <v>334217</v>
      </c>
      <c r="I73" s="8">
        <v>1500000</v>
      </c>
      <c r="J73" s="34">
        <v>200000</v>
      </c>
      <c r="K73" s="15"/>
      <c r="L73" s="56"/>
      <c r="M73" s="22"/>
      <c r="N73" s="58"/>
    </row>
    <row r="74" spans="1:14" ht="24" customHeight="1" x14ac:dyDescent="0.3">
      <c r="A74" s="6" t="s">
        <v>72</v>
      </c>
      <c r="B74" s="32"/>
      <c r="C74" s="9"/>
      <c r="D74" s="8"/>
      <c r="E74" s="45"/>
      <c r="F74" s="15"/>
      <c r="G74" s="32">
        <v>8</v>
      </c>
      <c r="H74" s="8">
        <v>1275000</v>
      </c>
      <c r="I74" s="8">
        <v>3200000</v>
      </c>
      <c r="J74" s="34">
        <v>90000</v>
      </c>
      <c r="K74" s="15"/>
      <c r="L74" s="56"/>
      <c r="M74" s="22"/>
      <c r="N74" s="58"/>
    </row>
    <row r="75" spans="1:14" ht="24.75" customHeight="1" x14ac:dyDescent="0.3">
      <c r="A75" s="6" t="s">
        <v>99</v>
      </c>
      <c r="B75" s="32">
        <v>28</v>
      </c>
      <c r="C75" s="9">
        <v>942857</v>
      </c>
      <c r="D75" s="8">
        <v>1750000</v>
      </c>
      <c r="E75" s="45"/>
      <c r="F75" s="15"/>
      <c r="G75" s="32">
        <v>66</v>
      </c>
      <c r="H75" s="8">
        <v>398787</v>
      </c>
      <c r="I75" s="8">
        <v>3000000</v>
      </c>
      <c r="J75" s="34"/>
      <c r="K75" s="15"/>
      <c r="L75" s="56"/>
      <c r="M75" s="22"/>
      <c r="N75" s="58"/>
    </row>
    <row r="76" spans="1:14" ht="19.5" customHeight="1" x14ac:dyDescent="0.3">
      <c r="A76" s="6" t="s">
        <v>73</v>
      </c>
      <c r="B76" s="32">
        <v>23</v>
      </c>
      <c r="C76" s="9">
        <v>1000000</v>
      </c>
      <c r="D76" s="8">
        <v>1800000</v>
      </c>
      <c r="E76" s="45">
        <v>680000</v>
      </c>
      <c r="F76" s="15"/>
      <c r="G76" s="32">
        <v>47</v>
      </c>
      <c r="H76" s="8">
        <v>513617</v>
      </c>
      <c r="I76" s="8">
        <v>1750000</v>
      </c>
      <c r="J76" s="34">
        <v>300000</v>
      </c>
      <c r="K76" s="15"/>
      <c r="L76" s="56"/>
      <c r="M76" s="22"/>
      <c r="N76" s="58"/>
    </row>
    <row r="77" spans="1:14" ht="27.75" customHeight="1" x14ac:dyDescent="0.3">
      <c r="A77" s="6" t="s">
        <v>74</v>
      </c>
      <c r="B77" s="32"/>
      <c r="C77" s="9"/>
      <c r="D77" s="8"/>
      <c r="E77" s="45"/>
      <c r="F77" s="15"/>
      <c r="G77" s="32">
        <v>3</v>
      </c>
      <c r="H77" s="8">
        <v>790000</v>
      </c>
      <c r="I77" s="8"/>
      <c r="J77" s="34"/>
      <c r="K77" s="15"/>
      <c r="L77" s="56">
        <v>20</v>
      </c>
      <c r="M77" s="22"/>
      <c r="N77" s="57">
        <f>20*245000</f>
        <v>4900000</v>
      </c>
    </row>
    <row r="78" spans="1:14" ht="19.5" customHeight="1" x14ac:dyDescent="0.3">
      <c r="A78" s="6" t="s">
        <v>75</v>
      </c>
      <c r="B78" s="32">
        <v>18</v>
      </c>
      <c r="C78" s="9">
        <v>648333</v>
      </c>
      <c r="D78" s="8">
        <v>800000</v>
      </c>
      <c r="E78" s="45">
        <v>550000</v>
      </c>
      <c r="F78" s="15"/>
      <c r="G78" s="32">
        <v>4</v>
      </c>
      <c r="H78" s="8">
        <v>320000</v>
      </c>
      <c r="I78" s="8">
        <v>360000</v>
      </c>
      <c r="J78" s="34">
        <v>250000</v>
      </c>
      <c r="K78" s="15"/>
      <c r="L78" s="56"/>
      <c r="M78" s="22"/>
      <c r="N78" s="57"/>
    </row>
    <row r="79" spans="1:14" ht="19.5" customHeight="1" x14ac:dyDescent="0.3">
      <c r="A79" s="6" t="s">
        <v>100</v>
      </c>
      <c r="B79" s="32">
        <v>63</v>
      </c>
      <c r="C79" s="9">
        <v>1153175</v>
      </c>
      <c r="D79" s="8">
        <v>5100000</v>
      </c>
      <c r="E79" s="45">
        <v>600000</v>
      </c>
      <c r="F79" s="15"/>
      <c r="G79" s="32">
        <v>159</v>
      </c>
      <c r="H79" s="8">
        <v>321195.10691823898</v>
      </c>
      <c r="I79" s="8"/>
      <c r="J79" s="34"/>
      <c r="K79" s="15"/>
      <c r="L79" s="59"/>
      <c r="M79" s="23"/>
      <c r="N79" s="57"/>
    </row>
    <row r="80" spans="1:14" ht="25" x14ac:dyDescent="0.3">
      <c r="A80" s="6" t="s">
        <v>76</v>
      </c>
      <c r="B80" s="32"/>
      <c r="C80" s="9"/>
      <c r="D80" s="8"/>
      <c r="E80" s="45"/>
      <c r="F80" s="15"/>
      <c r="G80" s="32">
        <v>786</v>
      </c>
      <c r="H80" s="8">
        <v>215833</v>
      </c>
      <c r="I80" s="8"/>
      <c r="J80" s="34"/>
      <c r="K80" s="15"/>
      <c r="L80" s="30"/>
      <c r="M80" s="19"/>
      <c r="N80" s="60"/>
    </row>
    <row r="81" spans="1:14" ht="19.5" customHeight="1" x14ac:dyDescent="0.3">
      <c r="A81" s="6" t="s">
        <v>77</v>
      </c>
      <c r="B81" s="32">
        <v>40</v>
      </c>
      <c r="C81" s="9">
        <v>1257500</v>
      </c>
      <c r="D81" s="8">
        <v>2600000</v>
      </c>
      <c r="E81" s="45">
        <v>800000</v>
      </c>
      <c r="F81" s="15"/>
      <c r="G81" s="32">
        <v>36</v>
      </c>
      <c r="H81" s="8">
        <v>856389</v>
      </c>
      <c r="I81" s="8">
        <v>3000000</v>
      </c>
      <c r="J81" s="34">
        <v>380000</v>
      </c>
      <c r="K81" s="15"/>
      <c r="L81" s="30"/>
      <c r="M81" s="19"/>
      <c r="N81" s="60"/>
    </row>
    <row r="82" spans="1:14" ht="30.75" customHeight="1" x14ac:dyDescent="0.3">
      <c r="A82" s="6" t="s">
        <v>101</v>
      </c>
      <c r="B82" s="32">
        <v>45</v>
      </c>
      <c r="C82" s="9">
        <v>620652</v>
      </c>
      <c r="D82" s="8">
        <v>900000</v>
      </c>
      <c r="E82" s="45">
        <v>400000</v>
      </c>
      <c r="F82" s="15"/>
      <c r="G82" s="32">
        <v>148</v>
      </c>
      <c r="H82" s="8">
        <v>248534</v>
      </c>
      <c r="I82" s="8">
        <v>600000</v>
      </c>
      <c r="J82" s="34">
        <v>150000</v>
      </c>
      <c r="K82" s="15"/>
      <c r="L82" s="30"/>
      <c r="M82" s="19"/>
      <c r="N82" s="60"/>
    </row>
    <row r="83" spans="1:14" ht="29.25" customHeight="1" x14ac:dyDescent="0.3">
      <c r="A83" s="6" t="s">
        <v>100</v>
      </c>
      <c r="B83" s="32">
        <v>53</v>
      </c>
      <c r="C83" s="9">
        <v>729811</v>
      </c>
      <c r="D83" s="8">
        <v>1150000</v>
      </c>
      <c r="E83" s="45">
        <v>500000</v>
      </c>
      <c r="F83" s="15"/>
      <c r="G83" s="32">
        <v>56</v>
      </c>
      <c r="H83" s="8">
        <v>278125</v>
      </c>
      <c r="I83" s="8">
        <v>440000</v>
      </c>
      <c r="J83" s="34">
        <v>195000</v>
      </c>
      <c r="K83" s="15"/>
      <c r="L83" s="30"/>
      <c r="M83" s="19"/>
      <c r="N83" s="60"/>
    </row>
    <row r="84" spans="1:14" ht="19.5" customHeight="1" x14ac:dyDescent="0.3">
      <c r="A84" s="6" t="s">
        <v>84</v>
      </c>
      <c r="B84" s="32">
        <v>38</v>
      </c>
      <c r="C84" s="9">
        <v>579342</v>
      </c>
      <c r="D84" s="8">
        <v>700000</v>
      </c>
      <c r="E84" s="45">
        <v>450000</v>
      </c>
      <c r="F84" s="15"/>
      <c r="G84" s="32">
        <v>66</v>
      </c>
      <c r="H84" s="8">
        <v>236136</v>
      </c>
      <c r="I84" s="8">
        <v>600000</v>
      </c>
      <c r="J84" s="34">
        <v>190000</v>
      </c>
      <c r="K84" s="15"/>
      <c r="L84" s="30"/>
      <c r="M84" s="19"/>
      <c r="N84" s="60"/>
    </row>
    <row r="85" spans="1:14" ht="19.5" customHeight="1" x14ac:dyDescent="0.3">
      <c r="A85" s="6" t="s">
        <v>102</v>
      </c>
      <c r="B85" s="32">
        <v>43</v>
      </c>
      <c r="C85" s="9">
        <v>790000</v>
      </c>
      <c r="D85" s="8">
        <v>1800000</v>
      </c>
      <c r="E85" s="45">
        <v>520000</v>
      </c>
      <c r="F85" s="15"/>
      <c r="G85" s="32">
        <v>165</v>
      </c>
      <c r="H85" s="8">
        <v>222188</v>
      </c>
      <c r="I85" s="8">
        <v>1550000</v>
      </c>
      <c r="J85" s="34">
        <v>145000</v>
      </c>
      <c r="K85" s="15"/>
      <c r="L85" s="30"/>
      <c r="M85" s="19"/>
      <c r="N85" s="60"/>
    </row>
    <row r="86" spans="1:14" ht="19.5" customHeight="1" x14ac:dyDescent="0.3">
      <c r="A86" s="6" t="s">
        <v>78</v>
      </c>
      <c r="B86" s="32">
        <v>44</v>
      </c>
      <c r="C86" s="9">
        <v>597723</v>
      </c>
      <c r="D86" s="8">
        <v>840000</v>
      </c>
      <c r="E86" s="45">
        <v>420000</v>
      </c>
      <c r="F86" s="15"/>
      <c r="G86" s="32">
        <v>41</v>
      </c>
      <c r="H86" s="8">
        <v>250732</v>
      </c>
      <c r="I86" s="8">
        <v>650000</v>
      </c>
      <c r="J86" s="34">
        <v>190000</v>
      </c>
      <c r="K86" s="15"/>
      <c r="L86" s="30"/>
      <c r="M86" s="19"/>
      <c r="N86" s="60"/>
    </row>
    <row r="87" spans="1:14" ht="19.5" customHeight="1" x14ac:dyDescent="0.3">
      <c r="A87" s="6" t="s">
        <v>16</v>
      </c>
      <c r="B87" s="32">
        <v>42</v>
      </c>
      <c r="C87" s="9">
        <v>875952</v>
      </c>
      <c r="D87" s="8">
        <v>1550000</v>
      </c>
      <c r="E87" s="45">
        <v>620000</v>
      </c>
      <c r="F87" s="15"/>
      <c r="G87" s="32">
        <v>64</v>
      </c>
      <c r="H87" s="8">
        <v>429531</v>
      </c>
      <c r="I87" s="8">
        <v>2400000</v>
      </c>
      <c r="J87" s="34">
        <v>310000</v>
      </c>
      <c r="K87" s="15"/>
      <c r="L87" s="30"/>
      <c r="M87" s="19"/>
      <c r="N87" s="60"/>
    </row>
    <row r="88" spans="1:14" ht="19.5" customHeight="1" x14ac:dyDescent="0.3">
      <c r="A88" s="6" t="s">
        <v>79</v>
      </c>
      <c r="B88" s="32">
        <v>39</v>
      </c>
      <c r="C88" s="9">
        <v>674615.34</v>
      </c>
      <c r="D88" s="8">
        <v>1550000</v>
      </c>
      <c r="E88" s="45">
        <v>450000</v>
      </c>
      <c r="F88" s="15"/>
      <c r="G88" s="32">
        <v>97</v>
      </c>
      <c r="H88" s="8">
        <v>298144</v>
      </c>
      <c r="I88" s="8">
        <v>1000000</v>
      </c>
      <c r="J88" s="34">
        <v>220000</v>
      </c>
      <c r="K88" s="15"/>
      <c r="L88" s="30"/>
      <c r="M88" s="19"/>
      <c r="N88" s="60"/>
    </row>
    <row r="89" spans="1:14" ht="26.25" customHeight="1" x14ac:dyDescent="0.3">
      <c r="A89" s="6" t="s">
        <v>80</v>
      </c>
      <c r="B89" s="32"/>
      <c r="C89" s="9"/>
      <c r="D89" s="8"/>
      <c r="E89" s="45"/>
      <c r="F89" s="15"/>
      <c r="G89" s="32">
        <v>285</v>
      </c>
      <c r="H89" s="8">
        <v>226386</v>
      </c>
      <c r="I89" s="8">
        <v>520000</v>
      </c>
      <c r="J89" s="34">
        <v>145000</v>
      </c>
      <c r="K89" s="15"/>
      <c r="L89" s="30"/>
      <c r="M89" s="19"/>
      <c r="N89" s="60"/>
    </row>
    <row r="90" spans="1:14" ht="19.5" customHeight="1" x14ac:dyDescent="0.3">
      <c r="A90" s="6" t="s">
        <v>81</v>
      </c>
      <c r="B90" s="32">
        <v>32</v>
      </c>
      <c r="C90" s="9">
        <v>701875</v>
      </c>
      <c r="D90" s="8">
        <v>1150000</v>
      </c>
      <c r="E90" s="45">
        <v>450000</v>
      </c>
      <c r="F90" s="15"/>
      <c r="G90" s="32">
        <v>53</v>
      </c>
      <c r="H90" s="8">
        <v>266604</v>
      </c>
      <c r="I90" s="8">
        <v>340000</v>
      </c>
      <c r="J90" s="34">
        <v>180000</v>
      </c>
      <c r="K90" s="15"/>
      <c r="L90" s="30"/>
      <c r="M90" s="19"/>
      <c r="N90" s="60"/>
    </row>
    <row r="91" spans="1:14" ht="19.5" customHeight="1" x14ac:dyDescent="0.3">
      <c r="A91" s="6" t="s">
        <v>82</v>
      </c>
      <c r="B91" s="32">
        <v>27</v>
      </c>
      <c r="C91" s="9">
        <v>600741</v>
      </c>
      <c r="D91" s="8">
        <v>800000</v>
      </c>
      <c r="E91" s="45">
        <v>480000</v>
      </c>
      <c r="F91" s="15"/>
      <c r="G91" s="32">
        <v>25</v>
      </c>
      <c r="H91" s="8">
        <v>304800</v>
      </c>
      <c r="I91" s="8">
        <v>900000</v>
      </c>
      <c r="J91" s="34">
        <v>180000</v>
      </c>
      <c r="K91" s="15"/>
      <c r="L91" s="30"/>
      <c r="M91" s="19"/>
      <c r="N91" s="60"/>
    </row>
    <row r="92" spans="1:14" ht="19.5" customHeight="1" x14ac:dyDescent="0.3">
      <c r="A92" s="6" t="s">
        <v>83</v>
      </c>
      <c r="B92" s="32">
        <v>24</v>
      </c>
      <c r="C92" s="9">
        <v>486660</v>
      </c>
      <c r="D92" s="8">
        <v>700000</v>
      </c>
      <c r="E92" s="45">
        <v>400000</v>
      </c>
      <c r="F92" s="15"/>
      <c r="G92" s="32">
        <v>72</v>
      </c>
      <c r="H92" s="8">
        <v>243319.20833333334</v>
      </c>
      <c r="I92" s="8">
        <v>1000000</v>
      </c>
      <c r="J92" s="34">
        <v>130000</v>
      </c>
      <c r="K92" s="15"/>
      <c r="L92" s="61"/>
      <c r="M92" s="50"/>
      <c r="N92" s="62"/>
    </row>
    <row r="93" spans="1:14" ht="19.5" customHeight="1" x14ac:dyDescent="0.3">
      <c r="A93" s="6" t="s">
        <v>85</v>
      </c>
      <c r="B93" s="32">
        <v>13</v>
      </c>
      <c r="C93" s="9">
        <v>736154</v>
      </c>
      <c r="D93" s="8">
        <v>870000</v>
      </c>
      <c r="E93" s="45">
        <v>550000</v>
      </c>
      <c r="F93" s="15"/>
      <c r="G93" s="32"/>
      <c r="H93" s="8"/>
      <c r="I93" s="8"/>
      <c r="J93" s="34"/>
      <c r="K93" s="15"/>
      <c r="L93" s="30"/>
      <c r="M93" s="19"/>
      <c r="N93" s="52"/>
    </row>
    <row r="94" spans="1:14" ht="19.5" customHeight="1" x14ac:dyDescent="0.3">
      <c r="A94" s="6" t="s">
        <v>86</v>
      </c>
      <c r="B94" s="32">
        <v>60</v>
      </c>
      <c r="C94" s="9">
        <v>628833</v>
      </c>
      <c r="D94" s="8">
        <v>1100000</v>
      </c>
      <c r="E94" s="45">
        <v>500000</v>
      </c>
      <c r="F94" s="15"/>
      <c r="G94" s="32">
        <v>585</v>
      </c>
      <c r="H94" s="8">
        <v>247264</v>
      </c>
      <c r="I94" s="8">
        <v>920000</v>
      </c>
      <c r="J94" s="34">
        <v>180000</v>
      </c>
      <c r="K94" s="15"/>
      <c r="L94" s="30"/>
      <c r="M94" s="19"/>
      <c r="N94" s="52"/>
    </row>
    <row r="95" spans="1:14" ht="19.5" customHeight="1" x14ac:dyDescent="0.3">
      <c r="A95" s="6" t="s">
        <v>87</v>
      </c>
      <c r="B95" s="32"/>
      <c r="C95" s="9"/>
      <c r="D95" s="8"/>
      <c r="E95" s="45"/>
      <c r="F95" s="15"/>
      <c r="G95" s="32">
        <v>3</v>
      </c>
      <c r="H95" s="8">
        <v>2100000</v>
      </c>
      <c r="I95" s="8">
        <v>2500000</v>
      </c>
      <c r="J95" s="34">
        <v>1350000</v>
      </c>
      <c r="K95" s="15"/>
      <c r="L95" s="56">
        <v>10</v>
      </c>
      <c r="M95" s="66"/>
      <c r="N95" s="33">
        <v>1925000</v>
      </c>
    </row>
    <row r="96" spans="1:14" ht="19.5" customHeight="1" x14ac:dyDescent="0.3">
      <c r="A96" s="6" t="s">
        <v>88</v>
      </c>
      <c r="B96" s="32">
        <v>58</v>
      </c>
      <c r="C96" s="9">
        <v>557759</v>
      </c>
      <c r="D96" s="8">
        <v>790000</v>
      </c>
      <c r="E96" s="45">
        <v>470000</v>
      </c>
      <c r="F96" s="15"/>
      <c r="G96" s="32">
        <v>30</v>
      </c>
      <c r="H96" s="8">
        <v>309000</v>
      </c>
      <c r="I96" s="8">
        <v>370000</v>
      </c>
      <c r="J96" s="34">
        <v>270000</v>
      </c>
      <c r="K96" s="15"/>
      <c r="L96" s="56"/>
      <c r="M96" s="22"/>
      <c r="N96" s="33"/>
    </row>
    <row r="97" spans="1:14" ht="19.5" customHeight="1" x14ac:dyDescent="0.3">
      <c r="A97" s="6" t="s">
        <v>89</v>
      </c>
      <c r="B97" s="32">
        <v>3</v>
      </c>
      <c r="C97" s="9">
        <v>856667</v>
      </c>
      <c r="D97" s="8">
        <v>900000</v>
      </c>
      <c r="E97" s="45">
        <v>800000</v>
      </c>
      <c r="F97" s="15"/>
      <c r="G97" s="32">
        <v>14</v>
      </c>
      <c r="H97" s="8">
        <v>1099231</v>
      </c>
      <c r="I97" s="8">
        <v>2120000</v>
      </c>
      <c r="J97" s="34">
        <v>800000</v>
      </c>
      <c r="K97" s="15"/>
      <c r="L97" s="56">
        <v>50</v>
      </c>
      <c r="M97" s="66"/>
      <c r="N97" s="33">
        <f>50*251000</f>
        <v>12550000</v>
      </c>
    </row>
    <row r="98" spans="1:14" ht="19.5" customHeight="1" x14ac:dyDescent="0.3">
      <c r="A98" s="6" t="s">
        <v>90</v>
      </c>
      <c r="B98" s="32"/>
      <c r="C98" s="9"/>
      <c r="D98" s="8"/>
      <c r="E98" s="45"/>
      <c r="F98" s="15"/>
      <c r="G98" s="32">
        <v>156</v>
      </c>
      <c r="H98" s="8">
        <v>365641</v>
      </c>
      <c r="I98" s="8">
        <v>1750000</v>
      </c>
      <c r="J98" s="34">
        <v>260000</v>
      </c>
      <c r="K98" s="15"/>
      <c r="L98" s="30"/>
      <c r="M98" s="19"/>
      <c r="N98" s="52"/>
    </row>
    <row r="99" spans="1:14" ht="25.5" customHeight="1" x14ac:dyDescent="0.3">
      <c r="A99" s="6" t="s">
        <v>91</v>
      </c>
      <c r="B99" s="32">
        <v>27</v>
      </c>
      <c r="C99" s="9">
        <v>690000</v>
      </c>
      <c r="D99" s="8">
        <v>1050000</v>
      </c>
      <c r="E99" s="45">
        <v>500000</v>
      </c>
      <c r="F99" s="15"/>
      <c r="G99" s="32">
        <v>4</v>
      </c>
      <c r="H99" s="8">
        <v>367500</v>
      </c>
      <c r="I99" s="8">
        <v>500000</v>
      </c>
      <c r="J99" s="34">
        <v>260000</v>
      </c>
      <c r="K99" s="15"/>
      <c r="L99" s="30"/>
      <c r="M99" s="19"/>
      <c r="N99" s="52"/>
    </row>
    <row r="100" spans="1:14" ht="19.5" customHeight="1" x14ac:dyDescent="0.3">
      <c r="A100" s="6" t="s">
        <v>92</v>
      </c>
      <c r="B100" s="30"/>
      <c r="C100" s="20"/>
      <c r="D100" s="20"/>
      <c r="E100" s="31"/>
      <c r="F100" s="15"/>
      <c r="G100" s="30"/>
      <c r="H100" s="20"/>
      <c r="I100" s="20"/>
      <c r="J100" s="31"/>
      <c r="K100" s="15"/>
      <c r="L100" s="30"/>
      <c r="M100" s="19"/>
      <c r="N100" s="52"/>
    </row>
    <row r="101" spans="1:14" ht="19.5" customHeight="1" thickBot="1" x14ac:dyDescent="0.35">
      <c r="A101" s="7" t="s">
        <v>93</v>
      </c>
      <c r="B101" s="36"/>
      <c r="C101" s="37"/>
      <c r="D101" s="37"/>
      <c r="E101" s="38"/>
      <c r="F101" s="15"/>
      <c r="G101" s="36"/>
      <c r="H101" s="37"/>
      <c r="I101" s="37"/>
      <c r="J101" s="38"/>
      <c r="K101" s="15"/>
      <c r="L101" s="36"/>
      <c r="M101" s="63"/>
      <c r="N101" s="64"/>
    </row>
    <row r="103" spans="1:14" s="4" customFormat="1" ht="49.5" customHeight="1" x14ac:dyDescent="0.35">
      <c r="A103" s="3" t="s">
        <v>53</v>
      </c>
      <c r="B103" s="25">
        <f>SUM(B3:B101)</f>
        <v>3104</v>
      </c>
      <c r="C103" s="26">
        <v>869132</v>
      </c>
      <c r="D103" s="5">
        <v>31000000</v>
      </c>
      <c r="E103" s="5">
        <v>400000</v>
      </c>
      <c r="F103" s="27"/>
      <c r="G103" s="25">
        <f>SUM(G3:G101)</f>
        <v>7061</v>
      </c>
      <c r="H103" s="26">
        <v>371895</v>
      </c>
      <c r="I103" s="5">
        <v>30000000</v>
      </c>
      <c r="J103" s="5">
        <v>90000</v>
      </c>
      <c r="K103" s="28"/>
      <c r="L103" s="79" t="s">
        <v>94</v>
      </c>
      <c r="M103" s="77"/>
      <c r="N103" s="78">
        <v>212918</v>
      </c>
    </row>
  </sheetData>
  <mergeCells count="3">
    <mergeCell ref="B1:E1"/>
    <mergeCell ref="G1:J1"/>
    <mergeCell ref="L1:N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brangus</dc:creator>
  <cp:lastModifiedBy>magie</cp:lastModifiedBy>
  <cp:lastPrinted>2018-11-05T12:24:31Z</cp:lastPrinted>
  <dcterms:created xsi:type="dcterms:W3CDTF">2013-08-09T15:27:16Z</dcterms:created>
  <dcterms:modified xsi:type="dcterms:W3CDTF">2022-12-22T13:24:49Z</dcterms:modified>
</cp:coreProperties>
</file>